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asotac24-my.sharepoint.com/personal/cfinanciero_asotac24_onmicrosoft_com/Documents/Documentos/INFORMACIÓN PUBLICA - 16-04-2020/2024 Informacion www asotacgua.com/12 DICIEMBRE/Numeral 22/"/>
    </mc:Choice>
  </mc:AlternateContent>
  <xr:revisionPtr revIDLastSave="223" documentId="8_{ED5A9409-2F54-4E54-848D-04C1476EB1E9}" xr6:coauthVersionLast="47" xr6:coauthVersionMax="47" xr10:uidLastSave="{885F32EE-0375-4BAB-878C-E6CEFA9D4E5D}"/>
  <bookViews>
    <workbookView xWindow="-120" yWindow="-120" windowWidth="29040" windowHeight="15720" tabRatio="826" firstSheet="6" activeTab="11" xr2:uid="{00000000-000D-0000-FFFF-FFFF00000000}"/>
  </bookViews>
  <sheets>
    <sheet name="ENERO" sheetId="12" r:id="rId1"/>
    <sheet name="FEBRERO" sheetId="13" r:id="rId2"/>
    <sheet name="MARZO" sheetId="14" r:id="rId3"/>
    <sheet name="ABRIL" sheetId="15" r:id="rId4"/>
    <sheet name="MAYO" sheetId="16" r:id="rId5"/>
    <sheet name="JUNIO" sheetId="17" r:id="rId6"/>
    <sheet name="JULIO" sheetId="18" r:id="rId7"/>
    <sheet name="AGOSTO" sheetId="19" r:id="rId8"/>
    <sheet name="SEPTIEMBRE" sheetId="21" r:id="rId9"/>
    <sheet name="OCTUBRE" sheetId="20" r:id="rId10"/>
    <sheet name="NOVIEMBRE" sheetId="22" r:id="rId11"/>
    <sheet name="DICIEMBRE " sheetId="23" r:id="rId12"/>
  </sheets>
  <definedNames>
    <definedName name="_xlnm.Print_Area" localSheetId="3">ABRIL!$A$1:$G$90</definedName>
    <definedName name="_xlnm.Print_Area" localSheetId="7">AGOSTO!$A$1:$G$46</definedName>
    <definedName name="_xlnm.Print_Area" localSheetId="11">'DICIEMBRE '!$A$1:$G$40</definedName>
    <definedName name="_xlnm.Print_Area" localSheetId="0">ENERO!$A$1:$G$40</definedName>
    <definedName name="_xlnm.Print_Area" localSheetId="1">FEBRERO!$A$1:$G$59</definedName>
    <definedName name="_xlnm.Print_Area" localSheetId="6">JULIO!$A$1:$G$63</definedName>
    <definedName name="_xlnm.Print_Area" localSheetId="5">JUNIO!$A$1:$G$55</definedName>
    <definedName name="_xlnm.Print_Area" localSheetId="2">MARZO!$A$1:$G$43</definedName>
    <definedName name="_xlnm.Print_Area" localSheetId="4">MAYO!$A$1:$G$53</definedName>
    <definedName name="_xlnm.Print_Area" localSheetId="10">NOVIEMBRE!$A$1:$G$42</definedName>
    <definedName name="_xlnm.Print_Area" localSheetId="9">OCTUBRE!$A$1:$G$44</definedName>
    <definedName name="_xlnm.Print_Area" localSheetId="8">SEPTIEMBRE!$A$1:$G$61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2" l="1"/>
  <c r="D30" i="22"/>
  <c r="E30" i="22"/>
  <c r="P30" i="22"/>
  <c r="I30" i="22"/>
  <c r="I31" i="22" s="1"/>
  <c r="D36" i="23" l="1"/>
  <c r="D35" i="23"/>
  <c r="D34" i="23"/>
  <c r="D33" i="23"/>
  <c r="D32" i="23"/>
  <c r="D31" i="23"/>
  <c r="D30" i="23"/>
  <c r="D29" i="23"/>
  <c r="D28" i="23"/>
  <c r="D27" i="23"/>
  <c r="D26" i="23"/>
  <c r="D25" i="23"/>
  <c r="D24" i="23"/>
  <c r="D23" i="23"/>
  <c r="D22" i="23"/>
  <c r="D21" i="23"/>
  <c r="D20" i="23"/>
  <c r="D19" i="23"/>
  <c r="D18" i="23"/>
  <c r="D17" i="23"/>
  <c r="D16" i="23"/>
  <c r="D15" i="23"/>
  <c r="D14" i="23"/>
  <c r="D13" i="23"/>
  <c r="D12" i="23"/>
  <c r="D38" i="22"/>
  <c r="D37" i="22"/>
  <c r="D36" i="22"/>
  <c r="D35" i="22"/>
  <c r="D34" i="22"/>
  <c r="D33" i="22"/>
  <c r="D32" i="22"/>
  <c r="D29" i="22"/>
  <c r="D28" i="22"/>
  <c r="D27" i="22"/>
  <c r="D26" i="22" l="1"/>
  <c r="D25" i="22"/>
  <c r="D24" i="22"/>
  <c r="D23" i="22"/>
  <c r="D22" i="22"/>
  <c r="D21" i="22"/>
  <c r="D20" i="22"/>
  <c r="D19" i="22"/>
  <c r="D18" i="22"/>
  <c r="D17" i="22"/>
  <c r="D15" i="22"/>
  <c r="D14" i="22"/>
  <c r="D13" i="22"/>
  <c r="D12" i="22"/>
  <c r="D16" i="22"/>
  <c r="D16" i="14" l="1"/>
  <c r="D57" i="15" l="1"/>
  <c r="D56" i="15"/>
  <c r="D44" i="15"/>
  <c r="D46" i="17" l="1"/>
  <c r="D36" i="17"/>
  <c r="D34" i="17"/>
  <c r="D16" i="17"/>
  <c r="D15" i="17"/>
  <c r="D14" i="17"/>
  <c r="D14" i="21" l="1"/>
  <c r="D25" i="18" l="1"/>
  <c r="D13" i="18"/>
  <c r="D29" i="21" l="1"/>
  <c r="D33" i="19" l="1"/>
  <c r="D30" i="19"/>
  <c r="D18" i="19" l="1"/>
  <c r="D16" i="19"/>
  <c r="D14" i="20" l="1"/>
</calcChain>
</file>

<file path=xl/sharedStrings.xml><?xml version="1.0" encoding="utf-8"?>
<sst xmlns="http://schemas.openxmlformats.org/spreadsheetml/2006/main" count="1584" uniqueCount="578">
  <si>
    <t>Telecomunicaciones de Guatemala, S.A</t>
  </si>
  <si>
    <t>Secmas, S.A</t>
  </si>
  <si>
    <t>(Artículo 10, numeral 22 Ley de Acceso a la Información Pública)</t>
  </si>
  <si>
    <t>COMPRAS DIRECTAS</t>
  </si>
  <si>
    <t>Empresa Electrica de Guatemala, S.A</t>
  </si>
  <si>
    <t xml:space="preserve">David Alejandro Contreras Giron </t>
  </si>
  <si>
    <t>Evelyn Briseyda Patzan Alay</t>
  </si>
  <si>
    <t xml:space="preserve">Liquidación gastos caja chica </t>
  </si>
  <si>
    <t>Santiago Romero Juarez</t>
  </si>
  <si>
    <t>Jean Pierre Brol Cardenas</t>
  </si>
  <si>
    <t>Tecnologia Transaccional, S.A</t>
  </si>
  <si>
    <t>Guido Domenico Ricci Muadi</t>
  </si>
  <si>
    <t xml:space="preserve">Servicio de Linea telefonica 54125064 periodo facturado al 09/12/2023 al 08/01/2024 </t>
  </si>
  <si>
    <t xml:space="preserve">Servicio de Internet  y linea telefonica 25080036 periodo facturado al 01/01/2024 </t>
  </si>
  <si>
    <t>Servicio de Energia Electrica Correspondiente del 13/12/2023 al 12/01/2024</t>
  </si>
  <si>
    <t>Pago de Hoting anual y renovación de dominio Asotacgua.com del 20/01/2024 al 19/01/2025</t>
  </si>
  <si>
    <t xml:space="preserve">Se emitio cheque a nombre de Jean Pierre Brol Cardenas para el Acompañamiento Tecnico del entrenador de foso Pedro Martin Fariza por su participación en la Copa del Mundo Rabat, Maruecos 2024 del 03 al 08 de Febrero </t>
  </si>
  <si>
    <t>Compra de Kit de Cinta YMCKT para SD160 y tarjetas plasticas blancas para impresora de carnet de Socios</t>
  </si>
  <si>
    <t>Servicios tecnicos en materia administrativa y financiera mes de Enero 2024</t>
  </si>
  <si>
    <t>Honorarios proresionales y gastos incurridos en legalización notarial de firmas y legalización ante el consulado de Panana</t>
  </si>
  <si>
    <t>Compañía de Asistencia al Viajero de Guatemala, S.A</t>
  </si>
  <si>
    <t>Maxima Travel, S.A</t>
  </si>
  <si>
    <t>Seguro de viajero para la delegación de tiro  por su participación en el Campamento de Entrenamiento modalidad de Skeet a realizarse en  República Dominicana del 29 de Enero al 05 de Febrero 2024</t>
  </si>
  <si>
    <t>Compra de boleto aereo para el entrenador de Skeet James Todd Graves por su participación en el Campamento de Entrenamiento, Republica Dominicana del 20/01/2024 al 05/02/2024</t>
  </si>
  <si>
    <t>Compra de boletos aereos para la delegación de tiro de Skeet por su participación en el Campamento de Entrenamiento  Republica Dominicana del 29/01/2024 al 05/02/2024</t>
  </si>
  <si>
    <t>Mundo Innovador, S.A</t>
  </si>
  <si>
    <t>Adriana Ruano Oliva</t>
  </si>
  <si>
    <t>Boleto aereo para la delegación de tiro de foso por su participación  en el Campamento Copa Canal de Panama del 20 al 28 de Febrero 2024 y en el  XIV Campeonato Cat, Santo Domingo Republica Dominicana del 28 de Febrero al 09 de Marzo 2024</t>
  </si>
  <si>
    <t>Boleto aereo para el entrenador de foso Pedro Martin Fariza por  su participación  en el Campamento Copa Canal de Panama del 20 al 28 de Febrero 20 4 y en el  XIV Campeonato Cat, Santo Domingo Republica Dominicana del 29 de Febrero al 09 de Marzo 2024</t>
  </si>
  <si>
    <t>Boleto aereo para el entrenador de Skeet James Todd Graves por  su participación  en el  XIV Campeonato Cat, Santo Domingo Republica Dominicana del 29 de Febrero al 09 de Marzo 2024</t>
  </si>
  <si>
    <t>Se emitio cheque a nombre de Adriana Ruano Oliva para el entrenador de Foso Pedro Martin Fariza  para el reconocimiento de gastos por su paticipación en el Campamento Copa Canal de Panama del 20 al 28 de Febrero 2024</t>
  </si>
  <si>
    <t xml:space="preserve">Liquidación Gastos Caja Chica </t>
  </si>
  <si>
    <t>Aura Marina Batz Ventura de Aldana</t>
  </si>
  <si>
    <t>Luis Rolando Almirez Olivarez</t>
  </si>
  <si>
    <t>Servicio de lavado de sillas secretariales de la Asociación</t>
  </si>
  <si>
    <t>Empastado de Cajas Fiscales del 2020 al 2023 y empastados de libros de Actas y Asambleas</t>
  </si>
  <si>
    <t>Marta del Rosario Muralles Ortíz de Estrada</t>
  </si>
  <si>
    <t>Renta de auto para la delegación de tiro de foso que participara en el Campamento Copa Canal de Panama del 20 al 28 de Febrero 2024</t>
  </si>
  <si>
    <t>Renta de auto para la delegación de tiro de foso que participara en el XIV Campeonato  Cat , Santo Domingo Republica Dominicana del 29 de Febrero al 09 de Marzo 2024</t>
  </si>
  <si>
    <t>Renta de auto para la delegación de tiro de Skeet que participara en el XIV Campeonato  Cat , Santo Domingo Republica Dominicana del 29 de Febrero al 09 de Marzo 2024</t>
  </si>
  <si>
    <t xml:space="preserve">Servicio de Linea telefonica 54125064 periodo facturado al 09/01/2024 al 08/02/2024 </t>
  </si>
  <si>
    <t>Servicio de Energia Electrica Correspondiente del 12/01/2024 al 12/01/2024</t>
  </si>
  <si>
    <t>Seguro de viajero para el entrenador de Skeet James Todd Graves por su participación en el XIV Campeonato Cat, Santo Domingo Republica Dominicana del 2 al 09 de Marzo 2024</t>
  </si>
  <si>
    <t>Seguro de viajero para la delegaciín de tiro de Skeet que participara en el XIV Campeonato Cat, Santo Domingo Republica Dominicana del 2 al 09 de Marzo 2024</t>
  </si>
  <si>
    <t>Se emitio cheque a nombre de Adriana Ruano Oliva para el pago de Acompañamiento Deportivo del Entrenador Pedro Martin Fariza por su participación en el Campamento y Copa Panama del 23 al 28 de Febrero 2024</t>
  </si>
  <si>
    <t xml:space="preserve">Servicio de Linea telefonica 22543734 periodo facturado al 10/02/2024 </t>
  </si>
  <si>
    <t xml:space="preserve">Servicio de Internet  y linea telefonica 25080036 periodo facturado al 01/02/2024 </t>
  </si>
  <si>
    <t>Servicios tecnicos en materia administrativa y financiera mes de Febrero  2024</t>
  </si>
  <si>
    <t>Compra de boletos aereos para la delegación de tiro de Skeet por su paticipación En el XIV Campeonato de las Americas Cat</t>
  </si>
  <si>
    <t>Servicio de limpieza en oficinas de la Asociación los dias 21, 23, 26, 28 y 29 de Febrero 2024</t>
  </si>
  <si>
    <t>Cristian Diego Bermudez Apel</t>
  </si>
  <si>
    <t>Banco GYT continental</t>
  </si>
  <si>
    <t>Marvin Rolando  Corado Garcia</t>
  </si>
  <si>
    <t>Marta del Rosario Muralles Ortiz de Estrada</t>
  </si>
  <si>
    <t>Karla Michel Peñate Hervias</t>
  </si>
  <si>
    <t>Erasmo Catarino Lopez Maldonado</t>
  </si>
  <si>
    <t>Empresa Electrica, S.A</t>
  </si>
  <si>
    <t xml:space="preserve">Maria Fernanda Valenzuela Chapeton </t>
  </si>
  <si>
    <t xml:space="preserve">Roberto Jose Hernandez Villatoro </t>
  </si>
  <si>
    <t>Maxima Travel ;S.A</t>
  </si>
  <si>
    <t>Seguros G&amp;T, S.A</t>
  </si>
  <si>
    <t xml:space="preserve">Reintegro por envio de ducumentos legalizados (primera licencia de importacion de munición para armas de fuego  y certificado de usuario final a espala por DHL por la importación de un contenedor de cartuchos  solicitados por CDAG </t>
  </si>
  <si>
    <t xml:space="preserve">Publicación del informe sobre el funcionamiento y finalidad del archivo para cumplir con la ley del acceso a la información publica </t>
  </si>
  <si>
    <t>Instalación tarjeta de Skeet baja, luz alta, cambio de ralay a caja master e intalación de equipo electrico y electronico enel area de poligonos de skeet</t>
  </si>
  <si>
    <t xml:space="preserve">Servicio de Linea telefonica 54125064 periodo facturado al 09/02/2024 al 08/03/2024 </t>
  </si>
  <si>
    <t>Servicio de limpieza de 6 dias los dias 4,6,8,11, 13 y 15 de marzo 2024 en oficinas de la Asociación</t>
  </si>
  <si>
    <t>Galardones de Cristal diseño aleta para atletas destacados de Foso y Skeet por medallas de Oro y Bronce en el XIV Campeonato de Las Americas Cat en Republica Dominicana</t>
  </si>
  <si>
    <t>Se emitio cheque a nombre de Erasmo Catarino Lopez Maldonado para la cena por premiación de atletas destacados por medallas de Oro y Bronce en el XIV Campeonato de Las Americas Cat en Republica Dominicana</t>
  </si>
  <si>
    <t>Pago de servicio de energia electrica correspondiente del 12/02/2024 al 14/03/2024</t>
  </si>
  <si>
    <t xml:space="preserve">Servicio de Linea telefonica 22543734 periodo facturado al 10/03/2024 </t>
  </si>
  <si>
    <t>Honorarios profesionales por servicio de traducion ingles español de las invitaciones a competencias en Doha, Qatar y Baku Azerbayan</t>
  </si>
  <si>
    <t>Sarvicio de referee de Skeet los dias 16 y 17 de marzo 2024 Eliminatoria para el Campamento Final de Clasificación Olimpica de ISSF Doha Qatar</t>
  </si>
  <si>
    <t>Servicio de limpieza de 3 dias 18 , 20 y 21 de Marzo 2024 en las Oficinas de la Asociación</t>
  </si>
  <si>
    <t>Renta de auto del 01 al 08 de Abril por la participacion de la delegacion de Tiro  de Skeet en el Campamento de Entrenamiento de la Modalidad de Skeet en el Complejo Deportivo de Tiro del Condado de West Palm Beach/Estados Unidos</t>
  </si>
  <si>
    <t>Seguro de viajero para la participacion de la delegacion de Tiro  de Skeet en el Campamento de Entrenamiento de la Modalidad de Skeet en el Complejo Deportivo de Tiro del Condado de West Palm Beach/Estados Unidos del 01al 08 de Abril 2024</t>
  </si>
  <si>
    <t>Pago de seguro de accidentes personales por prima anual para el señor Eramso Catarino Lopez Maldonado Mensajero de la Asociación</t>
  </si>
  <si>
    <t xml:space="preserve">Reintegro de gastos conexos realizados en ek XIV Campeonato de las Americas de Tiro Cat, por concepto de membresia de la Confederación Americana de tiro y transporte terrestre en Santo Domingo Republica Dominicana </t>
  </si>
  <si>
    <t>Pago de servicio de linea telefonica 25080036 e internet periodo facturado al 01/03/2024</t>
  </si>
  <si>
    <t xml:space="preserve">Liquidación gastos Caja Chica </t>
  </si>
  <si>
    <t>Sebastian Bermudez Labbe</t>
  </si>
  <si>
    <t>Fernando Enrique Brol Cardenas</t>
  </si>
  <si>
    <t xml:space="preserve">Ana Waleska Soto Abril </t>
  </si>
  <si>
    <t>Se emitio cheque a nombre de Adrina Ruano Oliva para el Acompañamiento Tecnico del entrenador Pedro Martin Fariza de foso por su participacion en el Campamento de Entrenamiento de Conselice, Italia del 10 al 18 de Abril 2024</t>
  </si>
  <si>
    <t>Se emitio cheque a nombre de Sebastian Bermudez Labbe para el Acompañamiento Tecnico del entrenador James Todd Graves por su participacion en ISSF Final Olimpic Qualificatión Championship, Doha Qatar del 19 de abril al 4 de Mayo 2024 2024</t>
  </si>
  <si>
    <t>Se emitio cheque a nombre de Jean Pierre Brol Cardenas para el Acompañamiento Tecnico del entrenador Pedro Martin Fariza de foso por su participacion en el Campamento de Entrenamiento de Malaga, España del 24 al 29 de Abril 2024</t>
  </si>
  <si>
    <t xml:space="preserve">Se emitio cheque a nombre de Santiago Romero Juarez para el Acompañamiento Tecnico del entrenador James Todd Graves por su participacion en  la ISSF World Cup Rifle Pistol y Shotgun de Baku, Azerbaijan del 04 al  10 de Mayo 2024 </t>
  </si>
  <si>
    <t xml:space="preserve">Se emitio cheque a nombre de Fernando Enrique Brol Cardenas para el Acompañamiento Tecnico del entrenador Pedro Martin Fariza de foso por su participacion en la ISSF World Cup Rifle Pistol y Shotgun de Baku, Azerbaiyán del 30 de Abril al 06 de Mayo 2024 </t>
  </si>
  <si>
    <t>Se emitio cheque a nombre de Ana Waleska Soto Abril para el Acompañamiento Tecnico del entrenador Pedro Martin Fariza de fosoo por su participacion en la ISSF Final Olimpyc Qualificatión Championship, Doha Qatar del 18 al 24 de abril 2024</t>
  </si>
  <si>
    <t xml:space="preserve">Compra de boletos aereos para la delegación de tiro  Skeet por su participación en el Evento West Palm Beach </t>
  </si>
  <si>
    <t>Boleto aéreo para el entrenador de Foso Pedro Martin Fariza por su participacion en el Campamento de Malaga a Milan</t>
  </si>
  <si>
    <t>Maria Gabriela  Fernandez  Rogers de Labbe</t>
  </si>
  <si>
    <t>Unifomres para los atletas y entrenadores de foso, y skeet que participan en los eventos Campamento en Milan, Italia, Final Olympic Qualification Championship en Doha Qatar y Campamento en Malaga España y World Cup  Baku 2024</t>
  </si>
  <si>
    <t>Pago de seguro de viajero para la delegación de tiro de foso que participaran en el Campamento de Foso de Conselice, Italia  y en en la ISSF Final Olimpyc Qualificatión Championship, Doha Qatar</t>
  </si>
  <si>
    <t>Pago de seguro de viajero para la delegación de tiro de foso que participaran en el Campamento de Foso de Conselice, Italia  y en en la ISSF Final Olimpyc Qualificatión Championship, Doha Qatar,  en el Campamento de Entrenamiento de Malaga, España,  en la ISSF World Cup Rifle Pistol y Shotgun de Baku, Azerbaiyán del 10 de abril al 06 de mayo</t>
  </si>
  <si>
    <t xml:space="preserve">Pago de seguro de viajero para la delegación de tiro de foso que participaran en el Campamento de Malaga y Wold Cup Bakú 2024 drl 23 de abril al 06 de mayo </t>
  </si>
  <si>
    <t>Pago de seguro de viajero para la delegación de tiro de Skeet por su participación en la ISSF Final Olimpyc Qualificatión Championship, Doha Qatar y en la ISSF World Cup Rifle Pistol y Shotgun de Baku, Azerbaijan del 19 de abril al 10 de mayo 2024</t>
  </si>
  <si>
    <t>Pago de seguro de viajero para la delegación de tiro de Skeet por su participación en la ISSF Final Olimpyc Qualificatión Championship, Doha Qatar  del 19 al 30 de abril 2024</t>
  </si>
  <si>
    <t>Boleto aéreo para el entrenador de Skeet James Todd Graves por su participación en Campamento de West Palm Beach</t>
  </si>
  <si>
    <t>Boleto aéreo para el entrenador de foso Pedro Martin Fariza por su participacion en el Campamento de Milan y Final Olympic Qualification Championship en Doha, Qatar</t>
  </si>
  <si>
    <t>Boleto aéreo para el entrenador de foso que participara en World Cup Bakú 2024</t>
  </si>
  <si>
    <t>Suzuki, S.A</t>
  </si>
  <si>
    <t>Karla Michel  Peñate Hervias</t>
  </si>
  <si>
    <t xml:space="preserve">Servicio de Linea telefonica 54125064 periodo facturado al 09/03/2024 al 08/04/2024 </t>
  </si>
  <si>
    <t xml:space="preserve">Servicio de Linea telefonica 22543734 periodo facturado al 10/04/2024 </t>
  </si>
  <si>
    <t>Servicio de limpieza de 7 dias los dias 1, 3, 5, 8, 10, 12, 15 de abril 2024 en oficinas de la Asociación</t>
  </si>
  <si>
    <t>Revisión de moto Suzuki de la Asociación placas 1600CNS</t>
  </si>
  <si>
    <t>Pago de servicio de energia electrica correspondiente del 14/03/2024 al 13/04/2024</t>
  </si>
  <si>
    <t>Galardones en base de madera con aluminio con leyenda y logotipo recuerdo para reconocimiento en las modalidades de Siluetas Calibre 22, Siluetas de viento y tiro al globo del año 2023</t>
  </si>
  <si>
    <t>Boleto eéreo para el entrenador de Skeet James Todd Graves por su participación en Final Olympic Qualification Championship en Doha Qatar y World Cup Bakú 2024</t>
  </si>
  <si>
    <t xml:space="preserve">Jose Rodrigo Gonzalez Chavarria </t>
  </si>
  <si>
    <t xml:space="preserve">Adriana Ruano Oliva </t>
  </si>
  <si>
    <t xml:space="preserve">Santiago Romero Juarez </t>
  </si>
  <si>
    <t>Compra de Lecencias de Office 365 y el antivirus marka Kaspersky plus para las computadoras de la Asociación</t>
  </si>
  <si>
    <t xml:space="preserve">Reintegro compra de repuesto para escopeta Bereta mecanismio de culata  de la Asociación   </t>
  </si>
  <si>
    <t>Reintegro de gastos aprobados  al atleta Santigo Romero  Júarez  por los gastos aprobados  por su participación  en el evento Jacksonville International  Skeet Open Competition</t>
  </si>
  <si>
    <t>Pago por servicios tecnicos y profesionales en materia administrativa y financiera mes de Abril 2024</t>
  </si>
  <si>
    <t>Servicio de limpieza de 6 dias los dias 17, 19, 22, 24, 26 Y 29 de abril 2024 en oficinas de la Asociación</t>
  </si>
  <si>
    <t>Hebert Danilo Brol Cardenas</t>
  </si>
  <si>
    <t>Rodrigo Severino Zachrisson Joglar</t>
  </si>
  <si>
    <t>Reintegro de pago de boleto aerea comprado por parte del atleta a la Empresa Maxima Travel, S.A según facturas adjuntas # 803817407 pagare 676604  por su participacion en  el evento ISSF World Cup Rifle Pistol, Shotgun en Baku, Azerbaiyan 202</t>
  </si>
  <si>
    <t>Reintegro de pago de boleto aerea comprado por parte del atleta a la Empresa Maxima Travel, S.A según facturas adjuntas # 877479504 por su participacion en el evento ISSF Final Olympic Qualification  Chapionship en Doha, Qatar</t>
  </si>
  <si>
    <t>Reintegro de pago de boleto aerea comprado por parte del atleta a la Empresa Maxima Travel, S.A según facturas adjuntas # 910707227  por su participacion en  en el evento ISSF Final Olympic Qualification  Chapionship en Doha, Qatar y ISSF World Cup Rifle Pistol, Shotgun en Baku, Azerbaiyan 2024</t>
  </si>
  <si>
    <t>Reintegro de pago de boleto aerea comprado por parte del atleta a la Empresa Maxima Travel, S.A según facturas adjuntas # 2890812905 y pagare 676600 por su participacion en el eveto Campamento en Conselice, Italia, ISSF Final Olympic Qualification  Chapionship en Doha, Qatar, Campamento en Malaga, España y ISSF World Cup Rifle Pistol, Shotgun en Baku, Azerbaiyan 2024</t>
  </si>
  <si>
    <t>Reintegro de pago de boleto aerea comprado por parte del atleta a la Empresa Maxima Travel, S.A según facturas adjuntas # 3959636022,3520089272 por su participacion en el evento ISSF Final Olympic Qualification  Chapionship en Doha, Qatar y ISSF World Cup Rifle Pistol, Shotgun en Baku, Azerbaiyan 2024</t>
  </si>
  <si>
    <t>Reintegro de pago de boleto aerea comprado por parte del atleta a la Empresa Maxima Travel, S.A según facturas adjuntas # 1891058250 y pagare 676606 por su participacion en el evento Campamento en Conselice, Italia y ISSF Final Olympic Qualification  Chapionship en Doha, Qatar 2024</t>
  </si>
  <si>
    <t>Reintegro de pago de boleto aerea comprado por parte del atleta a la Empresa Maxima Travel, S.A según facturas adjuntas # 2304132278 y pagare 676602 por su participacion en el evento ISSF World Cup Rifle Pistol, Shotgun en Baku, Azerbaiyan 2024,</t>
  </si>
  <si>
    <t xml:space="preserve">Reintegro  de pago de boleto aerea comprado por parte del atleta a la Empresa Maxima Travel, S.A según facturas adjuntas # 2304132278 y pagare 676602 por su participacion en el evento ISSF World Cup Rifle Pistol, Shotgun en Baku, Azerbaiyan 2024 </t>
  </si>
  <si>
    <t xml:space="preserve">Reintegro de pago de boleto aerea comprado por parte del atleta a la Empresa Maxima Travel, S.A según facturas adjuntas # 128295018 y pagare 676599 por su participacion en Campamento en Conselice, Italia, Campamento de Malaga, España y ISSF Final Olympic Qualification  Chapionship en Doha, Qatar 2024 </t>
  </si>
  <si>
    <t>Reintegro  de pago de boleto aerea comprado por parte del atleta a la Empresa Maxima Travel, S.A según facturas adjuntas # 2910407122  por su participacion en el evento ISSF World Cup Rifle Pistol, Shotgun en Baku, Azerbaiyan 2024,</t>
  </si>
  <si>
    <t>Reintegro de pago de boleto aerea comprado por parte del atleta a la Empresa Maxima Travel, S.A según facturas adjuntas # 4204544607 y pagare 676603 por su participacion en el evento Campamento de Malaga-España</t>
  </si>
  <si>
    <t>Reintegro  de pago de boleto aerea comprado por parte del atleta a la Empresa Maxima Travel, S.A según facturas adjuntas # 1276857528 y pagare 676609 por su participacion en el evento ISSF World Cup Rifle Pistol, Shotgun en Baku, Azerbaiyan 2024,</t>
  </si>
  <si>
    <t>Reintegro de pago de boleto aerea comprado por parte del atleta a la Empresa Maxima Travel, S.A según facturas adjuntas # 1294552108 por su participacion en el evento ISSF Final Olympic Qualification  Chapionship en Doha, Qatar 2024</t>
  </si>
  <si>
    <t>Reintegro Reintegro de pago de boleto aerea comprado por parte del atleta a la Empresa Maxima Travel, S.A según facturas adjuntas # 3420143818 y pagare 676620 por su participacion en el evento  ISSF World Cup Rifle Pistol, Shotgun en Baku, Azerbaiyan 2024</t>
  </si>
  <si>
    <t>Reintegro de pago de boleto aerea comprado por parte del atleta a la Empresa Maxima Travel, S.A según facturas adjuntas # 3581300209 y pagare 676619  por su participacion en el evento ISSF Final Olympic Qualification  Chapionship en Doha, Qatar 2024</t>
  </si>
  <si>
    <t>Reintegro de pago de boleto aerea comprado por parte del atleta a la Empresa Maxima Travel, S.A según facturas adjuntas #  838813484 por su participacion en  el evento  ISSF World Cup Rifle Pistol, Shotgun en Baku, Azerbaiyan 2024</t>
  </si>
  <si>
    <t>Reintegro e pago de boleto aerea comprado por parte del atleta a la Empresa Maxima Travel, S.A según facturas adjuntas # 838813484  por su participacion en  el evento ISSF Final Olympic Qualification  Chapionship en Doha, Qatar 2024</t>
  </si>
  <si>
    <t xml:space="preserve">Reintegro  de pago de boleto aerea comprado por parte del atleta a la Empresa Maxima Travel, S.A según facturas adjuntas # 2157267510  por su participacion en el evento  ISSF World Cup Rifle Pistol, Shotgun en Baku, Azerbaiyan 2024, </t>
  </si>
  <si>
    <t xml:space="preserve">Compra de motocicleta marza Suzuki modelo GD115H2024 motor 4 tiempos color blanco par uso de mensajero de la Asociación </t>
  </si>
  <si>
    <t>Servicio de limpieza de 7 dias los dias 2, 3, 6, 8,  9, 13, 15 de mayo 2024 en oficinas de la Asociación</t>
  </si>
  <si>
    <t xml:space="preserve">Servicio de Linea telefonica 54125064 periodo facturado al 09/04/2024 al 08/05/2024 </t>
  </si>
  <si>
    <t>Pago de servicio de energia electrica correspondiente del 13/04/2024 al 14/05/2024</t>
  </si>
  <si>
    <t>Pago de servicio de linea telefonica 25080036 e internet periodo facturado al 01/05/2024</t>
  </si>
  <si>
    <t xml:space="preserve">Servicio de Linea telefonica 22543734 periodo facturado al 10/05/2024 </t>
  </si>
  <si>
    <t>Compra de boleto aereo para el Señor Cristian Diego Bermudez como Visor por su participaci´ón en el evento XXXIII Olympic Games en Paris Francia 2024</t>
  </si>
  <si>
    <t>Compra de boleto aereo para el Entrenador James Todd Graves  por su participacion en el evento ISSF World Cup Shotgun Lonato del Garda 2024</t>
  </si>
  <si>
    <t>Se emitio chequue a nombre Adriana Ruano Oliva para el pago de  Acompañamiento de gastos  para el entrenador Pedro Martin Fariza por su participación en ISSF World Cup Shotgun Lonato del Garda Italia, del 05 al 14 de Junio 2024</t>
  </si>
  <si>
    <t>Compra de boletos aéreos para la delegacion de Trap por su participación en el Campamento de Entrenamiento en Malaga, España  y en la ISSF World Cup Shotgun Lonato, Italia  2024</t>
  </si>
  <si>
    <t>Seguro de viajero para el Entrenador de la modalidad de Foso Pedro Martin Fariza por su participación en la ISSF World Cup Shotgun Lonato, Italia  2024</t>
  </si>
  <si>
    <t>Seguro de viajero  para la delegacion de Trap por su participación en el Campamento de Entrenamiento en Malaga, España  y en la ISSF World Cup Shotgun Lonato, Italia  2024</t>
  </si>
  <si>
    <t>Renta de 2 vehiculos para la delegación de tiro de la modalidad de Trap que participara en la ISSF Wold Cup Shotgun Lonato del Garda Italia del 05 al 14 de Junio 2023</t>
  </si>
  <si>
    <t xml:space="preserve">Jose Vidal Polanco Choque </t>
  </si>
  <si>
    <t>Reparación de línea telefonica de la Asociación</t>
  </si>
  <si>
    <t>Pago por servicios tecnicos y profesionales en materia administrativa y financiera mes de Mayo 2024</t>
  </si>
  <si>
    <t>Servicio de limpieza de 7 dias los dias 17, 20, 22, 24, 27, 29 y 30 de mayo 2024 en oficinas de la Asociación</t>
  </si>
  <si>
    <t>Compra de cheque de caja  a nombre de Ingresos Propios Dirección General del DCA y TN para la publicación requerimiento de repuestos mecanicos y electronicos para maquinas lanza platillos  de arcilla de la modalidad de skeet y trap</t>
  </si>
  <si>
    <t>Mercadoweb, S.A</t>
  </si>
  <si>
    <t xml:space="preserve">Edgar Arnoldo ayala de la Peña </t>
  </si>
  <si>
    <t>Compra de impresora Canon Maxifi GX7010 sistema continuo par uso de oficinas de contabilidad de la Asociación</t>
  </si>
  <si>
    <t>Impresión de 5 millares de hojas membretadas impresas a full color en papel Bond 80 gramos tamaño carta para uso en oficinas de la Asociación</t>
  </si>
  <si>
    <t>Quintos Travel, S.A</t>
  </si>
  <si>
    <t xml:space="preserve">Sebastian Bermudez Labbe </t>
  </si>
  <si>
    <t>Compra de boleto aereo para en entrenador de Foso pedro  Martin Fariza por su participación en el Campamento de Base de Entrenamiento como Preparación previa a Juegos Olimpicos Paris 2024</t>
  </si>
  <si>
    <t>Pago de seguro de viajero para la delegación de tiro de skeeet que participara en la ISSF Cup Lonado del Garda</t>
  </si>
  <si>
    <t>Compra de boleto aereo para la delegaciíon de trap  por su participación en el Campamento de Base de Entrenamiento como Preparación previa a Juegos Olimpicos Paris 2024 lima Peru</t>
  </si>
  <si>
    <t xml:space="preserve">Se emitio cheque a nombre de Sebastian Bermudez Labbe para el Acompañamiento Tecnico del entrenador James Todd Graves por su participación en la ISSF World Cup Shotgun Lonato 2024 del 10 al 18 de Junio </t>
  </si>
  <si>
    <t>Induparts, S.A</t>
  </si>
  <si>
    <t>Almacen el Tigre, S.A</t>
  </si>
  <si>
    <t>Compra de 2 baterias para ser utilizadas en las maquinas de lanza platillos que usan en entrenamientos y competencias de Sporting Clay</t>
  </si>
  <si>
    <t>Compra de 6 capas de hule y 5 pares de botas de hule para la protección de la lluvia de los engargados de polígonos y area tecnica</t>
  </si>
  <si>
    <t>Servicio de limpieza de 6 dias los dias 3, 5, 7, 10, 12, 14 de junio 2024 en oficinas de la Asociación</t>
  </si>
  <si>
    <t>Pago de servicio de energia electrica correspondiente del 14/05/2024 al 12/06/2024</t>
  </si>
  <si>
    <t>Compra de material para trabajos de remosamiento en la caseta de control de la modalidad de Skeet</t>
  </si>
  <si>
    <t>Distribuidora de Construproductos  Genesis,S.A</t>
  </si>
  <si>
    <t>Citysports, S.A</t>
  </si>
  <si>
    <t>Compra de uniformes para competecias  de los atletas clasificados a Juegos Panamericanos 2024</t>
  </si>
  <si>
    <t>Seguro de viajero oara atletas de foso que participaran en el Campamento de Lima Perú</t>
  </si>
  <si>
    <t>Seguro de viajro para el entrenador de foso que participara en el Campamento de Entrenamiento de Lima Perú</t>
  </si>
  <si>
    <t>Se emitio cheque a nombre Adriana Ruano Oliva para el Acompañamiento del entrenador de Foso Pedro Martin Fariza por  su participación en el Campamento Base de Entrenamiento en Lima, Peru del 24 de Junio al 01/07/2024</t>
  </si>
  <si>
    <t>Se emitio cheque a nombre de Sebastian Bermudez Labbe para el Acompañamiento Tecnico Deportivo  del entrenador James Todd Graves por su participación en el Campamento de Entrenamiento Skeet en Tampa, Florida del 24 al 30 de Junio 2024</t>
  </si>
  <si>
    <t>Compra de boleto aereo para atletas de foso que participara en Campamento de Verona Italia y Campamento de Malhouse  Francia previo a Juegos Olimpicos y XXXIII y Juegos Olimpicos de Paris Francia 2024</t>
  </si>
  <si>
    <t>Compra de boleto aereo para el entrenador de foso Pedro Martin fariza que participara en Campamento de Verona Italia y Campamento de Malhouse  Francia previo a Juegos Olimpicos y XXXIII y Juegos Olimpicos de Paris Francia 2024</t>
  </si>
  <si>
    <t>Compra de boleto aereo para entrenador de Skeet que participara en el Campamento de Molhouse y XXXIII Juegos Olimpicos de Paris Francia 2024</t>
  </si>
  <si>
    <t>Compra de seguro de viajero para atleta  de Skeet que participara en Campamento de Entrenamiento en Tampa Florida</t>
  </si>
  <si>
    <t xml:space="preserve">Servicio de Linea telefonica 54125064 periodo facturado al 08/06/2024 al 09/05/2024 </t>
  </si>
  <si>
    <t>Servicio de Linea telefonica 22543734 periodo facturado al 10/06/2024  y Cambio de cobre a fibra optica</t>
  </si>
  <si>
    <t xml:space="preserve">Juan Luis Rodriguez Gonzalez </t>
  </si>
  <si>
    <t>Aseguradora Guatemalteca, S.A</t>
  </si>
  <si>
    <t>Pago de servicios juridicos legales correspondientes a la segunda quincena de Junio 2024</t>
  </si>
  <si>
    <t>Pago por servicios tecnicos y profesionales en materia administrativa y financiera mes de Junio 2024</t>
  </si>
  <si>
    <t>Servicio de limpieza de 6 dias los dias 17, 19, 21, 24, 26 y 27 de mayo 2024 en oficinas de la Asociación</t>
  </si>
  <si>
    <t>Pago de servicio de linea telefonica 25080036 e internet periodo facturado al 01/06/2024</t>
  </si>
  <si>
    <t>Pago del traslado de seguro de la poliza para la motocicleta marca Suzuki modelo 2024 sustituyendo a la anterior motocicleta uso del mensajero de la Asociación Motocicleta Suzuki GD115H 2024 color Blanco, negro gris cromo</t>
  </si>
  <si>
    <t>Compra de boleto aereo para el atleta de Skeet que participara en el Campamento de Mulhouse y XXXIII Juegos Olimpicos de Paris Francias 2024</t>
  </si>
  <si>
    <t>Compra de boleto aereo para el atleta de Skeet Sebastian Bermudez que participara en el Campamento de Entrenamiento Tampa, Florida</t>
  </si>
  <si>
    <t>Se  emitio cheque a nombre de Jean Pierre Brol Cardenas para el pago del  Acompañamiento Tecnico Deportivo del entrenado de foso Pedro Martin Fariza por su participación en el Campamento de Ent renamiento en Ponso, Italia del 07 al 14 de Julio 2024</t>
  </si>
  <si>
    <t>Se  emitio cheque a nombre de Adriana Ruano Oliva  para el pago del  Acompañamiento Tecnico Deportivo del entrenado de foso Pedro Martin Fariza por su participación en el Campamento de Entrenamiento en Mulhouse  del 14 al 20 de Julio 2024</t>
  </si>
  <si>
    <t>Se  emitio cheque a nombre de Ana Waleska Soto Abril   para el pago del  Acompañamiento Tecnico Deportivo del entrenado de foso Pedro Martin Fariza por su participación en los Juegos Olimpicos Francia del 20 de Julio al 05 de Agosto 2024</t>
  </si>
  <si>
    <t xml:space="preserve">Cristian Diego Bermudez Apel </t>
  </si>
  <si>
    <t>Se emitio cheque a nombre de Sebastian Bermudez Labbe para el Acompañamiento Tecnico Deportivo del entrenador de la modalidad de Skeet James Todd Graves por su participacion en los Juegos Olimpicos de Francia deñ 20 de Julio al 05 de Agossto 2024</t>
  </si>
  <si>
    <t xml:space="preserve">Se emitio cheque a nombre de Cristian Diego Bermudez Apel  para el Acompañamiento Tecnico Deportivo del entrenador de la modalidad de Skeet James Todd Graves por su participacion en Mulhouse Francia </t>
  </si>
  <si>
    <t>Pago por renta de vehiculo para la delegación de la disciplina de Trap por su participación en el Campamento de Entrenamineto en Ponso Italia</t>
  </si>
  <si>
    <t>Pago por comprade nuevo boleto aereo para el atleta Jean Pierre Brol Cardenas de la modalidad de Trap que participara en los Campamentos de Entrenamiento Previo a Juegos Olimpicos Paris 2024</t>
  </si>
  <si>
    <t>Pago de seguro de viajero para la delegación de la modalidad de Skeet por su participación en Campamento de Entrenamiento en Mulhouse, Francia como preparación a Juegos Olimpicos 2024</t>
  </si>
  <si>
    <t>Pago de seguro de viajero para el entrenador  de la modalidad de trap Pedro Martin Fariza por su participación en Campamento de Entrenamiento en Ponso Italia y Campamento en Mulhouse, Francia</t>
  </si>
  <si>
    <t>Pago de seguro de viajero para la delegación  de la modalidad de trap  por su participación en Campamento de Entrenamiento en Ponso Italia y Campamento en Mulhouse, Francia</t>
  </si>
  <si>
    <t xml:space="preserve">Hector Enrique Alvarado </t>
  </si>
  <si>
    <t xml:space="preserve">Club de Caza Tiro y Pesca </t>
  </si>
  <si>
    <t xml:space="preserve">Compra de materiales para las estaciones de Sportin Clays en el Polígono de Trap de la Asociación </t>
  </si>
  <si>
    <t>Alimentos para personas por celebracion para los atletas clasificados a Juegos Olimpicos de Paris 2024</t>
  </si>
  <si>
    <t>Pago de servicio de energia electrica correspondiente del 12/06/2024 al 12/07/2024</t>
  </si>
  <si>
    <t>Servicio de limpieza de 7 dias los dias 2, 3, 5, 8, 10, 12 y 15  de julio 2024 en oficinas de la Asociación</t>
  </si>
  <si>
    <t>Pago de seguro de viajero para el señor Cristian Diego Bermudez Apel por su participación como visor en los XXXIII Juegos Olimpicos Paris, Francia 2024</t>
  </si>
  <si>
    <t>Oscar David Santos Gomez</t>
  </si>
  <si>
    <t>Manufactura 7, S.A</t>
  </si>
  <si>
    <t>Trabajos de herreria para el techado de la caseta de control de la modalidad de Skeet</t>
  </si>
  <si>
    <t>Pago por servicios tecnicos y profesionales en materia administrativa y financiera mes de Julio 2024</t>
  </si>
  <si>
    <t>Pago de servicios juridicos legales correspondientes al mes  de Julio 2024</t>
  </si>
  <si>
    <t>Servicio de limpieza de 6 dias los dias 17, 19, 22, 24, 26, 29 y 31 de julio 2024 en oficinas de la Asociación</t>
  </si>
  <si>
    <t>Camisas o Blusas tipo Polo Columbia y chalecos enguatados para uso del personal de la Asociación</t>
  </si>
  <si>
    <t>Servicio de Linea telefonica 22543734 periodo facturado al 10/07/2024  y Cambio de cobre a fibra optica</t>
  </si>
  <si>
    <t>Ediciones don Quijote, S.A</t>
  </si>
  <si>
    <t>Soluciones Totales en Electronica, S.A</t>
  </si>
  <si>
    <t>Compra de 2 juegos de radios de comunicación para uso en los Polígonos de foso olimpico y skeet y oficinas administrativas de la Asociación</t>
  </si>
  <si>
    <t>Servicio de linea telefonica 25080036e Internet periodo facturado al 01/07/20224</t>
  </si>
  <si>
    <t>Elaboración de mantas vinilicas impresas a ful color con motivo de medallas obtenidas en Juegos Olimpicos Paris 2024</t>
  </si>
  <si>
    <t>Servicio de limpieza de 6 dias los dias 2, 5, 7, 9, 12, y 14 de Agosto 2024 en oficinas de la Asociación</t>
  </si>
  <si>
    <t>Servicio de linea telefonica 25080036e Internet periodo facturado al 01/08/20224</t>
  </si>
  <si>
    <t>Cambio de Itinerario del boleto aereo de la atleta Adriana Ruano Oliva en el regreso de Juegos Olimpicos de Paris 2024 por horario de Bienvenida Programadda</t>
  </si>
  <si>
    <t xml:space="preserve">Bolto aereo del entrenador de la disciplina de foso Pedro Martin Fariza por reunión tecnica en Guatemala </t>
  </si>
  <si>
    <t>Roberto Jose Hernandez</t>
  </si>
  <si>
    <t>Se emitio cheque a nombre de Erasmo Lopez para el pago de los mariachis por la bienvenida de la atleta Adriana Ruano Olivva medalla de Oro en Juegos Olimpicos Paris 2024</t>
  </si>
  <si>
    <t xml:space="preserve">Servicio de Linea telefonica 54125064 periodo facturado al 09/07/2024 al 08/08/2024 </t>
  </si>
  <si>
    <t>Pago de servicio de energia electrica correspondiente del 12/07/2024 al 13/08/2024</t>
  </si>
  <si>
    <t>Servicio de Linea telefonica 22543734 periodo facturado al 10/08/2024</t>
  </si>
  <si>
    <t xml:space="preserve">Servicio de Juez en la modalida de foso olimpico el 11 de agosto por control competitivo </t>
  </si>
  <si>
    <t>Iliana Ivonne Luna Calderón Arana</t>
  </si>
  <si>
    <t>Compara de boletos aereos para la delegación que participara en la ISSF Junior World Championship Rifle, Pistol  Shotgun Lima Peru</t>
  </si>
  <si>
    <t>Boleto  aereo para el entrenador James Todd Graves por sun participación em el evento ISSF Junior World Championship rifle, pistol Shotgun Lima Perú  del 25/09/2024 al 01//10/2024</t>
  </si>
  <si>
    <t xml:space="preserve">Andy Sebastian Ochoa de Leon </t>
  </si>
  <si>
    <t>Reparación de motor  TEM de 12W a 1500rpm 12v trabajo de rebobinamiento  de inducido cambio de  dos cojinetes , medición de ampareje y aislamiento</t>
  </si>
  <si>
    <t>Equipaciones y Representaciones Deportivas, S.A</t>
  </si>
  <si>
    <t>Compra de prendas de vestir para el Visor señor Cristian Diego Bermudez Apel por su participación en Juegos Olimpicos Paris 2024</t>
  </si>
  <si>
    <t>Servicio de limpieza de 7 dias los dias 16 ,19, 21, 23, 26, 28 y 30  de agosto 2024 en oficinas de la Asociación</t>
  </si>
  <si>
    <t>Pago de seguro de viajero para el Entrenador de Trap Pedro Martin Fariza por reunión Tecnica en Guatemala por medallas Obtenidas en Paris 2024</t>
  </si>
  <si>
    <t>Pago de seguro de viajero para el entrenador de Skeet James Todd Graves por su participación en la ISSF Junior world Championship Rifle Pistol Shotgun  Lima Perú del 25 de Septiembre al 01/10/2024</t>
  </si>
  <si>
    <t>Pago de seguro de viajere para la delegación de tiro por su participación en la ISSF Junior world Championship Rifle Pistol Shotgun  Lima Perú del 25/09/2024 al 06/10/2024</t>
  </si>
  <si>
    <t xml:space="preserve">Cambio de itinerario por fecha de retorno a Malaga del entrenador Pedro Martin Fariza </t>
  </si>
  <si>
    <t>Suzuki, S:A</t>
  </si>
  <si>
    <t>Pago de servicios a la motocicleta propiedad de la Asociación marca Suzuki año 2024 color blanco Placas M433LBW</t>
  </si>
  <si>
    <t>ENTIDAD: ASOCIACION DEPORTIVA NACIONAL DE TIRO CON ARMAS DE CAZA</t>
  </si>
  <si>
    <t>DIRECCIÓN: 3RA. AVENIDA 8-35 Z.2 INTERIOR EL ZAPOTE, GUATEMALA</t>
  </si>
  <si>
    <t>HORARIO DE ATENCIÓN: 8:30 A.M. A 4:00 PM.</t>
  </si>
  <si>
    <t>TELÉFONO: 2254-3734</t>
  </si>
  <si>
    <t xml:space="preserve">DIRECTOR: MARIELOS SALAZAR </t>
  </si>
  <si>
    <t>ENCARGADO DE ACTUALIZACIÓN: ALEX DANIEL SOTO LÓPEZ</t>
  </si>
  <si>
    <t>FECHA DE ACTUALIZACIÓN: 31/10/2024</t>
  </si>
  <si>
    <t>CORRESPONDE AL MES DE: OCTUBRE 2024</t>
  </si>
  <si>
    <t>NUMERAL 22 - COMPRAS DIRECTAS</t>
  </si>
  <si>
    <t>FECHA COMPRA</t>
  </si>
  <si>
    <t>DESCRIPCIÓN DE COMPRA</t>
  </si>
  <si>
    <t>CANTIDAD</t>
  </si>
  <si>
    <t>PRECIO UNITARIO</t>
  </si>
  <si>
    <t>PRECIO TOTAL</t>
  </si>
  <si>
    <t>PROVEEDOR</t>
  </si>
  <si>
    <t>NIT</t>
  </si>
  <si>
    <t>Pago por familiarización de las funciones de coordinación financiera administrativa del 01al 15 de agosto 2024</t>
  </si>
  <si>
    <t>Alex Daniel Soto Lopez</t>
  </si>
  <si>
    <t>Compra de toner T06 negro para la impresora de la Asociación</t>
  </si>
  <si>
    <t>Mayoristas de Tecnología, S.A</t>
  </si>
  <si>
    <t>100837697</t>
  </si>
  <si>
    <t>Compra de 5 UPS centra plus 800VA LC regulador Incor para uso en computadoras de la Asociación</t>
  </si>
  <si>
    <t>Intelaf, S.A</t>
  </si>
  <si>
    <t>5382076</t>
  </si>
  <si>
    <t>Cortadora de grama para uso de las áreas de polígonos de skeet y foso de la Asociación</t>
  </si>
  <si>
    <t>Rentas Ventas, S.A</t>
  </si>
  <si>
    <t>1362488</t>
  </si>
  <si>
    <t>Liquidacion gastos caja chica</t>
  </si>
  <si>
    <t>VARIOS</t>
  </si>
  <si>
    <t>14/10/2024</t>
  </si>
  <si>
    <t>Servicio linea telefonica 54125064 periodo facturado al 09/09/2024 al 08/10/2024</t>
  </si>
  <si>
    <t>9929290</t>
  </si>
  <si>
    <t>Pago de finaza de fidelidad retenido a Coordinación financiera rentas consignadas mes de Septiembre 2024</t>
  </si>
  <si>
    <t>Credito Hipotecario Nacional</t>
  </si>
  <si>
    <t>330388</t>
  </si>
  <si>
    <t>Servicio de limpieza de 6 dias los dias 2,4, 7, 9, 11y 14 de octubre  2024 en oficinas de la Asociación</t>
  </si>
  <si>
    <t>Servicio de linea telefonica 25080036e Internet periodo facturado al 01/10/20224</t>
  </si>
  <si>
    <t>15/10/2024</t>
  </si>
  <si>
    <t>Pago de servicio de energia electrica correspondiente del 12/09/2024 al 14/10/2024</t>
  </si>
  <si>
    <t>326445</t>
  </si>
  <si>
    <t>Pago 1/3 por el arrendamiento correspondiente al mes de octubre 2024</t>
  </si>
  <si>
    <t>18/10/2024</t>
  </si>
  <si>
    <t>Servicio de Linea telefonica 22543734 periodo facturado al 10/10/2024</t>
  </si>
  <si>
    <t>24/10/2024</t>
  </si>
  <si>
    <t>Compra de impermiabilizante,cubeta de pintura, thiner, brochas  y wipe para uso en remozamiento de Polígonos de la Asociación</t>
  </si>
  <si>
    <t>Comercio y Suministros, S.A</t>
  </si>
  <si>
    <t>97861693</t>
  </si>
  <si>
    <t>25/10/2024</t>
  </si>
  <si>
    <t>Traslado de gabinete, DVR de camaras, instalación de extención telefonica y portero de las oficinas de la Gerencia</t>
  </si>
  <si>
    <t>José Rodrigo Gonzalez Chavarria</t>
  </si>
  <si>
    <t>25161156</t>
  </si>
  <si>
    <t>30/10/2024</t>
  </si>
  <si>
    <t>Pago de servicios juridicos legales correspondientes al mes  de Septiembre 2024</t>
  </si>
  <si>
    <t>1670195K</t>
  </si>
  <si>
    <t>Pago por servicio de juez en Copa Nacional y I Clasificatori Skeet y trap rumbo a World Cups Los dias 26 y 27 de Octubre 2024</t>
  </si>
  <si>
    <t>72297182</t>
  </si>
  <si>
    <t>Servicio de limpieza de 7 dias los dias 16, 18, 20, 23, 25, 27 Y 30  de Octubre 2024 en oficinas de la Asociación</t>
  </si>
  <si>
    <t>Pago por servicios tecnicos y profesionales en materia administrativa y financiera mes de Septiembre 2024</t>
  </si>
  <si>
    <t>90955005</t>
  </si>
  <si>
    <t>31/10/2024</t>
  </si>
  <si>
    <t>41796438</t>
  </si>
  <si>
    <t>108253686</t>
  </si>
  <si>
    <t>2152118</t>
  </si>
  <si>
    <t>106252968</t>
  </si>
  <si>
    <t>86447920</t>
  </si>
  <si>
    <t>78070171</t>
  </si>
  <si>
    <t>5686776</t>
  </si>
  <si>
    <t xml:space="preserve">Servicio de Linea telefonica 54125064 periodo facturado al 09/06/2024 al 08/07/2024 </t>
  </si>
  <si>
    <t>1198416</t>
  </si>
  <si>
    <t>Industrias Aguamarina, S.A</t>
  </si>
  <si>
    <t>Reconocimiento de gastos para los atletas medallitas Olimpicos Adriana Ruano y Jean Pierre Brol Cardenas y reconocimiento en madera para los atletas Olimpicos</t>
  </si>
  <si>
    <t>Servicio de Juez en la Copa de Invierno II de Trap  los días 24  y 25 de Agosto de 2024</t>
  </si>
  <si>
    <t>Pago de seguro de viajero para los atletas medallistas Adriana Ruano y Jean Pierre Brol Cardenas en la ISSF World Cup Final  Rifle/Pistol/Shotgun New Delhi, India del 03 al 19 de Octubre 2024</t>
  </si>
  <si>
    <t>Pago de seguro de viajero para el entrenador Pedro Martin Fariza  en la ISSF World Cup Final  Rifle/Pistol/Shotgun New Delhi, India del 03 al 19 de Octubre 2024</t>
  </si>
  <si>
    <t>Servicio linea telefonica 54125064 periodo facturado al 09/08/2024 al 08/09/2024</t>
  </si>
  <si>
    <t xml:space="preserve">Pedro Martin Fariza </t>
  </si>
  <si>
    <t>Clinica Deportiva de la modalidad de Trap del 02 al 11 de Septiembre 2024</t>
  </si>
  <si>
    <t>Servicio de limpieza de 6 dias los dias 2, 4, 6, 9, 11, y 13 de Septiembre 2024 en oficinas de la Asociación</t>
  </si>
  <si>
    <t>Sofia Poveda Alcazar</t>
  </si>
  <si>
    <t>Servicio de linea telefonica 25080036e Internet periodo facturado al 01/09/20224</t>
  </si>
  <si>
    <t>Pago de servicio de energia electrica correspondiente del 13/08/2024 al 12/09/2024</t>
  </si>
  <si>
    <t>Pago de finaza de fidelidad retenido a Coordinación financiera rentas consignadas mes de Agosto 2024</t>
  </si>
  <si>
    <t>Compañía Internacional de Hoteles, SA</t>
  </si>
  <si>
    <t>Pago de hospedaje para el entrenador de la modalidad de Trap Pedro Martin Fariza por la realización de la Clinica Deportiva del 02 al 11 nde Septiembre 2024</t>
  </si>
  <si>
    <t>Servicio de Linea telefonica 22543734 periodo facturado al 10/09/2024</t>
  </si>
  <si>
    <t>Servicio de juez en evento Copa Independencia de Skeet y trap los dias 21 y 22 de Septiembre 2024</t>
  </si>
  <si>
    <t>Alimentos para personas reunión tecnica administrativa con personal de la Asociación</t>
  </si>
  <si>
    <t>Servicio de limpieza de 7 dias los dias 16, 18, 20, 23, 25, 27 Y 30  de Septiembe 2024 en oficinas de la Asociación</t>
  </si>
  <si>
    <t>12101958</t>
  </si>
  <si>
    <t>120314495</t>
  </si>
  <si>
    <t>23994584</t>
  </si>
  <si>
    <t>4434153</t>
  </si>
  <si>
    <t>Evelyn  Briseyda Patzán Alay</t>
  </si>
  <si>
    <t>CORRESPONDE AL MES DE: JULIO 2024</t>
  </si>
  <si>
    <t>CORRESPONDE AL MES DE: AGOSTO 2024</t>
  </si>
  <si>
    <t>CORRESPONDE AL MES DE: SEPTIEMBRE 2024</t>
  </si>
  <si>
    <t>Traslado de fondos por LBTR al banco de guatemala para la compra de repuestos Laporte  y Progeti</t>
  </si>
  <si>
    <t>11//07/2024</t>
  </si>
  <si>
    <t xml:space="preserve">Reposición de cheque No. 87267822 de fecha 21/03/2024 por extravio solicitado por el atleta </t>
  </si>
  <si>
    <t>Pago de finaza de fidelidad retenido a Coordinación financiera rentas consignadas mes de Junio 2024</t>
  </si>
  <si>
    <t>Traslado al banco de Guatemala pago de membresia 2024</t>
  </si>
  <si>
    <t>Viaticos para la de tiro de la modalidad de Trap por su participación en el Campamento de Ent renamiento en Ponso, Italia del 07 al 14 de Julio 2024</t>
  </si>
  <si>
    <t>Se  emitio cheque a nombre de Jean Pierre Brol Cardenas para el pago del reconocimiento de gastos del entrenado de foso Pedro Martin Fariza por su participación en el Campamento de Ent renamiento en Ponso, Italia del 07 al 14 de Julio 2024</t>
  </si>
  <si>
    <t>Gastos conexos platilloss de arcilla y cartuchos para la delegación de la modalidad de Trap por su participación en el Campamento de Entrenamiento en Ponso Italia del 07 al 14 de Julio 2024</t>
  </si>
  <si>
    <t>Gastos de bolsillo para la delegación de la modalidad de Trap  por su participación en el Campamento de Entrenamiento en Molhouse del 14 al 20 de Julio 2024</t>
  </si>
  <si>
    <t>Se  emitio cheque a nombre de Adriana Ruano Oliva  para el pago del reconocimiento de gastos  del entrenado de foso Pedro Martin Fariza por su participación en el Campamento de Entrenamiento en Mulhouse  del 14 al 20 de Julio 2024</t>
  </si>
  <si>
    <t>Gastos de bolsillo para la delegación de la modalidad de Trap  por su participación en el Campamento de Entrenamiento en Molhouse del 13 al 20 de Julio 2024</t>
  </si>
  <si>
    <t>Se  emitio cheque a nombre de Cristian Diego Bermudez Apel para el pago del reconocimiento de gastos  del entrenado de Skeet James Todd Graves por su participación en el Campamento de Entrenamiento en Mulhouse  del 13 al 20 de Julio 2024</t>
  </si>
  <si>
    <t>Se  emitio cheque a nombre de  Ana Waleska Soto Abril  para la compra de una culata en Italia para la escopeta de Diego Bermudez Labbe por medidas especiales Utilizada en las Competencias de la Asociación</t>
  </si>
  <si>
    <t>Gastos conexos cartuchos de tiro,  platilloss de arcilla , transporte terrestre y transporte de arma  para la delegación de la modalidad de Trap por su participación en los Juegos Olimpicos Paris 2024 del 20 de Julio al 05 de Agosto 2024</t>
  </si>
  <si>
    <t>Viaticos  para el señor Cristian Diego Bermudez Apel por su participación como visor en los  Juegos Olimpicos Paris, Francia 2024 del 24 de Julio al 05 de Agosoto 2024</t>
  </si>
  <si>
    <t>Gastos conexos cartuchos de tiro,  platilloss de arcilla , transporte terrestre y transporte de arma  para la delegación de la modalidad de Skeet por su participación en los Juegos Olimpicos Paris 2024 del 20 de Julio al 05 de Agosto 2024</t>
  </si>
  <si>
    <t>Gastos conexos cartuchos de tiro,  platilloss de arcilla ,  para la delegación de la modalidad de Trap y Skeet por su participación el Campmento de Mulhouse del 14 de Julio al 20 de Julio 2024</t>
  </si>
  <si>
    <t>Reingro de  viaticos por su participacion en el Campamento Base de Entrenamiento del 24 de junio al 01 de Julio 2024</t>
  </si>
  <si>
    <t>44571801</t>
  </si>
  <si>
    <t>GTOS. EXTERIOR</t>
  </si>
  <si>
    <t>55348564</t>
  </si>
  <si>
    <t>96380454</t>
  </si>
  <si>
    <t xml:space="preserve">Reintegro de los gastos conexos ejecutados de mas en Lonato Italia </t>
  </si>
  <si>
    <t>Compra de boleto aereo  para los atletas medallistas Adriana Ruano y Jean Pierre Brol Cardenas en la ISSF World Cup Final  Rifle/Pistol/Shotgun New Delhi, India del 03 al 19 de Octubre 2024</t>
  </si>
  <si>
    <t>Jena Pierre Brol Cardenas</t>
  </si>
  <si>
    <t>iliana Ivonne Luna Calderon de Arana</t>
  </si>
  <si>
    <t xml:space="preserve">Reposicion de cheque 77851080 de fecha 26/08/2024 solicitado por el proveedor por endoso incorrecto </t>
  </si>
  <si>
    <t>Emily Padilla Coronado</t>
  </si>
  <si>
    <t>Viaticos para la delegacin de tiro para modalidad de Skeet por  su participación  en la ISSF Junior World Championship rifle/Pistol/Shotgun en Lima Peru del 25 de Septiembre al 06 de Octubre 2024</t>
  </si>
  <si>
    <t xml:space="preserve">Carlos Arturo Padilla Coronado </t>
  </si>
  <si>
    <t>Se emitio cheque a nombre de Carlos Arturo Padilla para el reconocimiento de gastos del entrenador de Skeet James Todd Graves  por su participacion en en la ISSF Junior World Championship rifle/Pistol/Shotgun en Lima Peru del 25 de Septiembre al 01 de Octubre 2024</t>
  </si>
  <si>
    <t>Gastos conexos para la delegación de Tiro de la modalidad de Skeet por su participación  en la ISSF Junior World Championship rifle/Pistol/Shotgun en Lima Peru del 25 de Septiembre al 06 de Octubre 2024 Transporte de arma, permiso de arma, transporte terrestre, cartuchos platillos, inscripcion de atletas, inscripcion oficial y almacenamiento de arma y entrada al evento</t>
  </si>
  <si>
    <t>Se emitio cheque a nombre de Carlos Arturo Padilla para el pago de Acompañamiento Tecnico Deportivo del entrenador de Skeet James Todd Graves  por su participacion en en la ISSF Junior World Championship rifle/Pistol/Shotgun en Lima Peru del 25 de Septiembre al 01 de Octubre 2024</t>
  </si>
  <si>
    <t xml:space="preserve">Gastos conexo cartuchos s para la delegación de Tiro de la modalidad de Skeet por su participación  en la ISSF Junior World Championship rifle/Pistol/Shotgun en Lima Peru del 25 de Septiembre al 06 de Octubre 2024  </t>
  </si>
  <si>
    <t>Gastos conexos para la delegación de Tiro de la modalidad de Skeet por su participación  en la ISSF Junior World Championship rifle/Pistol/Shotgun en Lima Peru del 25 de Septiembre al 06 de Octubre 2024 almacenamiento de arma y entrada al evento</t>
  </si>
  <si>
    <t>Compra de boleto aereo para el entrenador de Trap Pedro Martin Fariza en el regreso de Guatemala a Malaga, debido a problemas con la  Esta via estados Unidos</t>
  </si>
  <si>
    <t xml:space="preserve">Fernando Enrique Brol Cardenas </t>
  </si>
  <si>
    <t>Gastos conexos por su participación en el Campamento de Entrenamiento en Vencecia Ponso Poinso Italia del 03 al 12 de Octubre 2024 Permiso de Arma, Transporte de Arna, cartucho y rondas de platos</t>
  </si>
  <si>
    <t>Reintegro por la compra de madera de nogal para la elaboración ede una culata modelo DT 11 en italia con medidas especificas  para la escopeta que utiliza Diego Bermudez  Labbe</t>
  </si>
  <si>
    <t>Boleto aereo para el entrenador Pedro Martin Fariza por su participación en el Campamento de Entrenamiento en Ponso Italia y ISSFF World Cup Final Rifle/pistol/shotgun New Delhi, india</t>
  </si>
  <si>
    <t xml:space="preserve">Adriana Ruano Oiva </t>
  </si>
  <si>
    <t>Gastos conexos  para la delegación de tiro de la modalidad de trap por su participacion en el Campamento de entrenamiento en Venecia ponso, Italia del 03 al 12 de Octubre de 2024 Transporte de Arma, permiso de arma, transporte terrestre, ccartuchos y rondas de platillos</t>
  </si>
  <si>
    <t>Reconocimiento de gastos para el  entrenador de la modalidad de trap  por su participación en el Campamento de entrenamiento en Venecia ponso, Italia del 03 al 12 de Octubre de 2024</t>
  </si>
  <si>
    <t>Gastos conexos  para la delegación de tiro de la modalidad de trap por su participacion en la ISSF World Cup Final/Rifle /Pistol/Shiotgun New Dehli, India  del 13 al 18 de Octubre de 2024 Transporte de arma, permiso de arma, cartuchos y platillos</t>
  </si>
  <si>
    <t>Reconocimiento de gastos para el  entrenador de la modalidad de trap  por su participación en la ISSF World Cup Final rifle/pistol/shotgun New Delhi, India del 13 al 18 de Octubre 2024</t>
  </si>
  <si>
    <t>Viaticos para la delegación de tiro de la modalidad de trap por su participacion en el Campamento de entrenamiento en Venecia ponso, Italia del 03 al 12 de Octubre de 2024</t>
  </si>
  <si>
    <t>Viaticos para la delegación de tiro de la modalidad de trap por su participacion en la ISSF World Cup Final/Rifle /Pistol/Shiotgun New Dehli, India  del 13 al 18 de Octubre de 2024</t>
  </si>
  <si>
    <t xml:space="preserve">Renta de vehiculo en Ponso, Italia para la delegación de trap que participara en el Campamento de entrenamiento </t>
  </si>
  <si>
    <t>Pago de seguro de viajero para  el entrenador de Skeet James Todd Graves por clinica  en Guatemala</t>
  </si>
  <si>
    <t>Pagoa de seguro de viajero para el entrenador de foso Pedro Martin Fariza por clinica  en Guatemala</t>
  </si>
  <si>
    <t>Boleto aéreo para  el entrenador de Skeet James Todd Graves por clinica  en Guatemala</t>
  </si>
  <si>
    <t>Boleto aereo para  el entrenador de foso Pedro Martin Fariza por clinica  en Guatemala</t>
  </si>
  <si>
    <t>Reintegro por tramites de vias a todos los integrantes de la delegación conformada por Adrinaa Ruano Oliva, Pedro Martin Fariza y Jedan Pierre Brol Cardenas pora ingresar a New Delhi</t>
  </si>
  <si>
    <t>Reintegro por hospedaje por su participacion en la ISSF World Cup Final rifle/pistol/shotgun en New Delhi India del 13 al 18 de Octubre 2024</t>
  </si>
  <si>
    <t>Pedro Martin fariza</t>
  </si>
  <si>
    <t>Pago de acompañamiento tecnico deportivo por su participacion en el Campamento de entrenamiento en Venecia ponso, Italia del 03 al 12 de Octubre de 2024</t>
  </si>
  <si>
    <t>Pago de acompañamiento tecnico deportivo por su participacion en la ISSF World Cup Final/Rifle /Pistol/Shiotgun New Dehli, India  del 13 al 18 de Octubre de 2024</t>
  </si>
  <si>
    <t>Reintegro por la compra de baterias para escopeta Beretta y Perazzi de la Asociación</t>
  </si>
  <si>
    <t>Viaticos para la delegación de tiro por su participación en el Campamento Base de Entrenamiento en Lima, Peru del 24 de Junio al 01/07/2024</t>
  </si>
  <si>
    <t>Se emitio cheque a nombre Adriana Ruano Oliva para el reconocimiento de gastos del entrenador de Foso Pedro Martin Fariza por  su participación en el Campamento Base de Entrenamiento en Lima, Peru del 24 de Junio al 01/07/2024</t>
  </si>
  <si>
    <t>Viaticos por su participación en el Campamento de Entrenamiento de Skeet en Tampa Flkorida del 24 al 30 de Junio 2024</t>
  </si>
  <si>
    <t>Pago de fianza de fidelidad retenido a Coordinación financiera rentas consignadas mes de Mayo 2024</t>
  </si>
  <si>
    <t>86350293</t>
  </si>
  <si>
    <t>2336766</t>
  </si>
  <si>
    <t>3377091</t>
  </si>
  <si>
    <t>68179537</t>
  </si>
  <si>
    <t>1050117</t>
  </si>
  <si>
    <t>16900979</t>
  </si>
  <si>
    <t>75687208</t>
  </si>
  <si>
    <t>CORRESPONDE AL MES DE: MAYO 2024</t>
  </si>
  <si>
    <t>CORRESPONDE AL MES DE: JUNIO 2024</t>
  </si>
  <si>
    <t>Pago de finaza de fidelidad retenido a Coordinación financiera rentas consignadas mes de Abriñ 2024</t>
  </si>
  <si>
    <t>Reintegro de viaticos por su participacion en el evento ISSF Final Olympic Qualification  Chapionship en Doha, Qatar</t>
  </si>
  <si>
    <t>Reintegro de transporte terrestre por su participación en el eveto Campamento en Conselice, Italia,</t>
  </si>
  <si>
    <t xml:space="preserve">Reintegro de transporte de arma  por su participación en el evento ISSF World Cup Rifle Pistol y Shotgun de Baku, Azerbaiyán del 30 de Abril al 06 de Mayo 2024 </t>
  </si>
  <si>
    <t>Ana Waleska Soto Abril</t>
  </si>
  <si>
    <t>Viaticos para la delegación de tiro modalidad Trap por su participación en el Campamento de Entrenamiento Malaga, España del 28 de mayo al 05 de Junio  2024</t>
  </si>
  <si>
    <t>Viaticos para la delegación de tiro modalidad trap por su participación en ISSF World Cup Shotgun Lonato del Garda Italia del 05 al 14 de Junio 2024</t>
  </si>
  <si>
    <t>Viaticos para la delegación de tiro modalidad Skeet por su participación en ISSF World Cup Shotgun Lonato del Garda Italia, del 10 al 18 de Junio 2024</t>
  </si>
  <si>
    <t>Se emitio chequue a nombre de  Reconocimiento de gastos  para el entrenador Pedro Martin Fariza de Trap por su participación en ISSF World Cup Shotgun Lonato del Garda Italia, del 05 al 14 de Junio 2024</t>
  </si>
  <si>
    <t>Se emitio chequue a nombre  Sebastian Bermudez para el pago de  Reconocimiento de gastos  para el entrenador James Todd Graves de Skeet por su participación en ISSF World Cup Shotgun Lonato del Garda Italia, del 10 al 18 de Junio 2024</t>
  </si>
  <si>
    <t>Reintegro por la renta de un vehiculo durante la participacion de la delegación de tiro skeet en Final Ol}ympic  Qualification  champioship Doha Qatar del 29 de Abril al 04 de Mayo 2024</t>
  </si>
  <si>
    <t>61229989</t>
  </si>
  <si>
    <t>Gastos conexos para la delegación de tiro por su participación en Lonato Italia</t>
  </si>
  <si>
    <t>Compra de boleto aereo para el entrenador de Foso Pedro Martin Fariza por su pariticipación en ISSF World Cup Shotgun Lonato del Garda 2024</t>
  </si>
  <si>
    <t>Compra de boleto aereos para atleta de Skeet que participara en  ISSF World Cup Shotgun Lonato del Garda 2024</t>
  </si>
  <si>
    <t>Viaticos para la delegación de tiro por su participación en el Campamento de Entrenamiento de Conselice, Italia del 10 al 18 de Abril 2024</t>
  </si>
  <si>
    <t>Se emitio cheque a nombre de Adrina Ruano Oliva para el reconocimiento de gastos del entrenador Pedro Martin Fariza por su participación en el Campamento de Entrenamiento de Conselice, Italia del 10 al 18 de Abril 2024</t>
  </si>
  <si>
    <t>Viaticos para la delegación de tiro  por su participación en la ISSF Final Olympic Qualificatión Championship, Doha Qatar del 18 al 24 de abril 2024</t>
  </si>
  <si>
    <t>Viaticos para la delegación de tiro  por su participación en la ISSF Final Olimpyc Qualificatión Championship, Doha Qatar del 18 al 24 de abril 2024</t>
  </si>
  <si>
    <t>Se emitio cheque a nombre de Ana Waleska Soto Abril  para el reconocimiento de gastos del entrenador Pedro Martin Fariza por su participación en la ISSF Final Olympic Qualificatión Championship, Doha Qatar del 18 al 24 de abril 2024</t>
  </si>
  <si>
    <t>Viaticos para la delegación de tiro por su participación en la ISSF Final Olimpic Qualificatión Championship, Doha Qatar del 19 de abril al 4 de Mayo 2024 2024</t>
  </si>
  <si>
    <t>Viaticos para la delegación de tiro por su participación en la ISSF Final Olimpyc Qualificatión Championship, Doha Qatar del 19 de abril al 4 de Mayo 2024 2024</t>
  </si>
  <si>
    <t>Se emitio cheque a nombre de Sebastian Bermudez Labbe para el reconocimiento de gastos del entrenador James Toded Graves por su participación en la ISSF Final Olimpyc Qualificatión Championship, Doha Qatar del 19 de abril al 4 de Marzo 2024 2024</t>
  </si>
  <si>
    <t xml:space="preserve">Se emitio cheque a nombre de Jean Pierre Brol Cardenas  para el reconocimiento de gastos del entrenador Pedro Martin Fariza por su participación en la ISSF World Cup Rifle Pistol y Shotgun de Baku, Azerbaiyán del 30 de Abril al 06 de Mayo 2024 </t>
  </si>
  <si>
    <t xml:space="preserve">Viaticos para la delegación de tiro por su participación en la ISSF World Cup Rifle Pistol y Shotgun de Baku, Azerbaiyán del 04 al  06 de Mayo 2024 </t>
  </si>
  <si>
    <t xml:space="preserve">Viaticos para la delegación de tiro por su participación en la ISSF World Cup Rifle Pistol y Shotgun de Baku, Azerbaijan del 04 al  06 de Mayo 2024 </t>
  </si>
  <si>
    <t xml:space="preserve">Se emitio cheque a nombre de Santiago Romero Juarez para el reconocimiento de gastos del entrenador  James Todd Graves por su participación en la ISSF World Cup Rifle Pistol y Shotgun de Baku, Azerbaijan del 04 al  10 de Mayo 2024 </t>
  </si>
  <si>
    <t>Viaticos para la delegación de tiro por su participación en el Campamento de Entrenamiento de Malaga, España del 23 al 29 de Abril 2024</t>
  </si>
  <si>
    <t>Viaticos para la delegación de tiro por su participación en el Campamento de Entrenamiento de Malaga, España del 24 al 29 de Abril 2024</t>
  </si>
  <si>
    <t xml:space="preserve">Viaticos para la delegación de tiro por su participación en la ISSF World Cup Rifle Pistol y Shotgun de Baku, Azerbaiyán del 30 de Abril al 06 de Mayo 2024 </t>
  </si>
  <si>
    <t>Carlos Arturo Padilla Coronado</t>
  </si>
  <si>
    <t>Pago de finaza de fidelidad retenido a Coordinación financiera rentas consignadas mes de Marzo 2024</t>
  </si>
  <si>
    <t>CORRESPONDE AL MES DE: ABRIL 2024</t>
  </si>
  <si>
    <t>22362894</t>
  </si>
  <si>
    <t>69530130</t>
  </si>
  <si>
    <t>Pago de finaza de fidelidad retenido a Coordinación financiera rentas consignadas mes de Febrero 2024</t>
  </si>
  <si>
    <t>20/03./2024</t>
  </si>
  <si>
    <t>Viaticos para la delegacion de Tiro de Skeet en el Campamento de Entrenamiento de la Modalidad de Skeet en el Complejo Deportivo de Tiro del Condado de West Palm Beach/Estados Unidos del 01 al 08 de Abril 2024</t>
  </si>
  <si>
    <t>Se emitio cheque a nombre de Santiago Romero para el reconocimiento de gastos el entrenador James Todd Graves por su participación en el Campamento de Entrenamiento de la Modalidad de Skeet en el Complejo Deportivo de Tiro del Condado de West Palm Beach/Estados Unidos del 01 al 08 de Abril 2024</t>
  </si>
  <si>
    <t>Se emitio cheque a nombre de Santiago Romero para  el entrenador James Todd Graves por Clinica Deportiva por su participación en el Campamento de Entrenamiento de la Modalidad de Skeet en el Complejo Deportivo de Tiro del Condado de West Palm Beach/Estados Unidos del 01 al 08 de Abril 2024</t>
  </si>
  <si>
    <t>Rodrigo Seveerino Zachrisson Joglar</t>
  </si>
  <si>
    <t>Ana Waleska soto Abril</t>
  </si>
  <si>
    <t>Heber Danilo Brol Cardenas</t>
  </si>
  <si>
    <t>Complemento de viaticos ejecutados de mas por su participación en  el Campamento Copa Canal de Panama del 20 al 28 de Febrero 2024</t>
  </si>
  <si>
    <t>Complemento de viaticos ejecutados de mas por su participación en el XIV Campeonato Cat, Santo Domingo Republica Dominicana del 28 de Febrero al 09 de Marzo 2024</t>
  </si>
  <si>
    <t>N/A</t>
  </si>
  <si>
    <t>16307135</t>
  </si>
  <si>
    <t>76303519</t>
  </si>
  <si>
    <t>321737</t>
  </si>
  <si>
    <t>Asesoría de marzo 2024</t>
  </si>
  <si>
    <t>CORRESPONDE AL MES DE: MARZO 2024</t>
  </si>
  <si>
    <t>Se emitio cheque a nombre de Santiago Romero Juarez para el pago de Acompañamiento Tecnico del Entrenador James Todd Graves por su participación en el Campeonato de las Americas  (CAT) en Santo Domingo Republica Dominicana del 02 al 09 de Marzo 2024</t>
  </si>
  <si>
    <t>Se emitio cheque a nombre de Jean Pierre Brol Cardneas para el pago de Acompañamiento Deportivo del Entrenador Pedro Martin Fariza por su participación en el Campeonato de las Americas  (CAT) en Santo Domingo Republica Dominicana del 28 de febrero  al 05 de Marzo 2024</t>
  </si>
  <si>
    <t>Viaticos para la delegación de tiro por su participación en el XIV Campeonato Cat, Santo Domingo Republica Dominicana del 2 al 09 de Marzo 2024</t>
  </si>
  <si>
    <t>Seguro de viajero para la delegación de tiro  por su participación en el Campamento de Entrenamiento modalidad de Foso a realizarse en  República Dominicana del 29 de Enero al 05 de Febrero 2024</t>
  </si>
  <si>
    <t>Viaticos para la delegación de tiro por su participación en el Campamento Copa Canal de Panama del 20 al 28 de Febrero 2024</t>
  </si>
  <si>
    <t>Viaticos para la delegación de tiro por su participación en el XIV Campeonato Cat, Santo Domingo Republica Dominicana del 28 de Febrero al 09 de Marzo 2024</t>
  </si>
  <si>
    <t>Alexander Ottoniel Gutierrez Galindo</t>
  </si>
  <si>
    <t>Gastos de bolsillo por su participación en el XIV Campeonato Cat, Santo Domingo Republica Dominicana del 28 de Febrero al 09 de Marzo 2024</t>
  </si>
  <si>
    <t>Se emitio cheque a nombre de Cristian Diego Bermudez Apel  para el entrenador de foso Pedro Martin Fariza    para el reconocimiento de gastos por su paticipación en el XIV Campeonato Cat, Santo Domingo Republica Dominicana del 28 de Febrero al 05 de Marzo 2024</t>
  </si>
  <si>
    <t>Se emitio cheque a nombre de Santiago Romero Juarez  para el entrenador de Skeet James Todd Graves   para el reconocimiento de gastos por su paticipación en el XIV Campeonato Cat, Santo Domingo Republica Dominicana del 2  al 09 de Marzo 2024</t>
  </si>
  <si>
    <t>Pago de fianza de fidelidad retenido a Coordinación financiera rentas consignadas mes de Enero 2024</t>
  </si>
  <si>
    <t>43181538</t>
  </si>
  <si>
    <t>6060773</t>
  </si>
  <si>
    <t>Reintegro de gastos ejecutados de mas por su participación en el Campamento de Entrenamiento Modalidad Skeet en Santo Domingo Republica Dominicana</t>
  </si>
  <si>
    <t>CORRESPONDE AL MES DE: FEBRERO 2024</t>
  </si>
  <si>
    <t>CORRESPONDE AL MES DE: ENERO 2024</t>
  </si>
  <si>
    <t>Constitucion Fondo de Caja Chica ejercicio fiscal 2024</t>
  </si>
  <si>
    <t xml:space="preserve">Emily Padilla Coronado </t>
  </si>
  <si>
    <t>Viaticos para la delegacion de tiro por su participación en el Campamento de Entrenamiento modalidad de Skeet a realizarse en Santo Domingo República Dominicana del 29 de Enero al 05 de Febrero 2024</t>
  </si>
  <si>
    <t>Viaticos para la delegacion de tiro por su participación en el Campamento de Entrenamiento modalidad de Skeet a realizarse en Santo Domingo República Dominicana del 29 de Enero al 03 de Febrero 2024</t>
  </si>
  <si>
    <t>Gastos conexos transporte de armas para la delegacion de tiro por su participación en el Campamento de Entrenamiento modalidad de Skeet a realizarse en Santo Domingo República Dominicana del 29 de Enero al 05 de Febrero 2024</t>
  </si>
  <si>
    <t>Se emitio cheque a nombre de Santiago Romero por reconocimiento de gastos del  entrenador de Skeet James Todd Graves por su participación en el el Campamento de Entrenamiento modalidad de Skeet a realizarse en Santo Domingo República Dominicana del 29 de Enero al 05 de Febrero 2024</t>
  </si>
  <si>
    <t>Se emitio cheque a nombre de Santiago Romero por Clinica Deportiva del  entrenador de Skeet James Todd Graves por su participación en el el Campamento de Entrenamiento modalidad de Skeet a realizarse en Santo Domingo República Dominicana del 29 de Enero al 05 de Febrero 2024</t>
  </si>
  <si>
    <t>Gastos conexos cartuchos de tiro para la delegacion de tiro por su participación en el Campamento de Entrenamiento modalidad de Skeet a realizarse en Santo Domingo República Dominicana del 29 de Enero al 05 de Febrero 2024</t>
  </si>
  <si>
    <t>Gastos conexos platillos de arcilla  para la delegacion de tiro por su participación en el Campamento de Entrenamiento modalidad de Skeet a realizarse en Santo Domingo República Dominicana del 29 de Enero al 05 de Febrero 2024</t>
  </si>
  <si>
    <t>Gastos conexos Transporte Terrestre para la delegacion de tiro por su participación en el Campamento de Entrenamiento modalidad de Skeet a realizarse en Santo Domingo República Dominicana del 29 de Enero al 05 de Febrero 2024</t>
  </si>
  <si>
    <t xml:space="preserve">Se emitio cheque a nombre de Jean Pierre Brol Cardenas para el reconocimiento de gastos para el entrenador de foso Pedro Martin Fariza por su participación en la Copa del Mundo Rabat, Maruecos 2024 del 03 al 08 de Febrero </t>
  </si>
  <si>
    <t>26405024</t>
  </si>
  <si>
    <t>65732510</t>
  </si>
  <si>
    <t>5884209</t>
  </si>
  <si>
    <t>52298477</t>
  </si>
  <si>
    <t>FECHA DE ACTUALIZACIÓN: 22/01/2025</t>
  </si>
  <si>
    <t>CORRESPONDE AL MES DE: NOVIEMBRE 2024</t>
  </si>
  <si>
    <t>CORRESPONDE AL MES DE: DICIEMBRE 2024</t>
  </si>
  <si>
    <t xml:space="preserve">Transferencia a favor de Eurotarger S:R:L en concepto de pago compra 1 contenedor  de 1560 cajas de platillos de arcilla marca Eurotarget que serviran para las competencias nacionales de tiro con armas de caza </t>
  </si>
  <si>
    <t>CH</t>
  </si>
  <si>
    <t>Lidia Veronica Hernandez de Alvarez</t>
  </si>
  <si>
    <t>Alimentos para personas personal de apoyo en la segúnda eliminatoria  de las modalidades de skeet y trap los días 14 y 15 de Noviember 2024</t>
  </si>
  <si>
    <t>Servest Logistic, S.A</t>
  </si>
  <si>
    <t xml:space="preserve">Reposcisión de cheque 87268369 de fecha 20/11/2024 se anula por redaccion incorrescta </t>
  </si>
  <si>
    <t xml:space="preserve">Juan Jose Bojorquez Mejia </t>
  </si>
  <si>
    <t>Servicios tecnicos en Tecnologia de infmormación e informatica en el registro de dominio y alojamiento de aplicación y administración y administración de ambiente web para información de libre acceso de la información Publica de la Asoción</t>
  </si>
  <si>
    <t>Club de Caza Tiro y Pesca</t>
  </si>
  <si>
    <t>Pago 3/3 arrendamiento correspondiente al mes de Diciembre 2024</t>
  </si>
  <si>
    <t>Pago de servicios juridicos legales correspondientes al mes  de Noviembre 2024</t>
  </si>
  <si>
    <t>Pago por servicios tecnicos y profesionales en materia administrativa y financiera mes de noviembre 2024</t>
  </si>
  <si>
    <t xml:space="preserve">Roberto José Hernández Villatoro </t>
  </si>
  <si>
    <t>Pago por servicio de referee II Clasificatoria de Skeet y Trap los días 7 y 8 de Diciembre de 2024 hacia la World Cups 2025</t>
  </si>
  <si>
    <t>10/12/20024</t>
  </si>
  <si>
    <t>Pago de finaza de fidelidad retenido a Coordinación financiera rentas consignadas mes de Noviembre 2024</t>
  </si>
  <si>
    <t>Pago de finaza de fidelidad retenido a Coordinación financiera rentas consignadas mes de Diciembre  2024</t>
  </si>
  <si>
    <t>Pago de ayuda  Economica para atletas de 2da y 3era linea aspirantes a alto rendimientocorrespondiente del 01 al 15 de Diciembre 2024</t>
  </si>
  <si>
    <t>Servicio de limpieza en oficinas de la Asociación los días 2, 3, 4, 5, 6, 9, 10, 11, 12 y 13 de Diciembre 2024</t>
  </si>
  <si>
    <t>Servicio línea telefónica 54125064 periodo facturado al 09/11/2024 al 08/12/2024</t>
  </si>
  <si>
    <t>Spirit Computación, S.A</t>
  </si>
  <si>
    <t>Compra de proyector viewsonic pa503W 3800 Lúmens  para uso el área Téccnica</t>
  </si>
  <si>
    <t>Transferencia a favor de la casa comercial Castellani Srl de Italia  por la compra de 40 chalecos marca castellani especiales para tiro deportivo para uso de los atletas de la Asociación</t>
  </si>
  <si>
    <t>Se emitio cheque a  nombre de Eramso Lopez Maldonado para el pago de alimentos por reunión técnica admistrativa por cierre de actividades</t>
  </si>
  <si>
    <t>Compañía Internacional de Hoteles, S.A</t>
  </si>
  <si>
    <t>Pago de hospedaje del entrenador James Todd Graves por clinica Deportiva en Gatemala del 01 al 09 de Diciembre 2024</t>
  </si>
  <si>
    <t>Liquidación gastos caja chica ejercicio fiscal 2024</t>
  </si>
  <si>
    <t>Servicio de Línea telefónica 22543734 periodo facturado al 10/12/2024</t>
  </si>
  <si>
    <t>Pago de servicio de energia electrica correspondiente del 12/11/2024 al 13/12/2024</t>
  </si>
  <si>
    <t>Servicio de línea telefónica 25080036 e Internet periodo facturado al 01/11/20224</t>
  </si>
  <si>
    <t>16/12/2024</t>
  </si>
  <si>
    <t>Transferncia bancaria para pago compra  de 15 culatars marca STE PRO (4 perazzi y 11 Beretta de la casa comercial Solo Tiro SL para uso de los atleta de la Asociación</t>
  </si>
  <si>
    <t>Pago de seguro de viajero para el señor Critian Diego Berudez por su particinapacion  en la 71 Asamblea anual de la ISSF del 30 de Noviembre 2024</t>
  </si>
  <si>
    <t>Bioserum Representaciones, S.A</t>
  </si>
  <si>
    <t>Compra de cajas plasticas de viaje pelican modelo 1700 para uso de los atletas de la Asociación</t>
  </si>
  <si>
    <t>Mundo de las Armas, S.A</t>
  </si>
  <si>
    <t>Compra de 1 escoopeta modelo 694 Sporting B-Fast culata ajustable 70 grados para uso de los atletas de la Asociación</t>
  </si>
  <si>
    <t>Compra de 1 escoopeta modelo DT11 culata ajustable 70 grados para uso de los atletas de la Asociación</t>
  </si>
  <si>
    <t>Servicio linea telefonica 54125064 periodo facturado al 09/10/2024 al 08/11/2024</t>
  </si>
  <si>
    <t>Union Comercial de Guatemala, S.A</t>
  </si>
  <si>
    <t>Compra de un congelador marca Frigidaire horizontal de 5 pies color blanco para uso en el área de Fisioterapia de la Asociación</t>
  </si>
  <si>
    <t>Taido, S.A</t>
  </si>
  <si>
    <t>Compra de 30 playeras tela piel de durazno tallas S,M,L, XL tres impresiones para los atletas participantes en los Juegos Deportivos Nacionales 2024</t>
  </si>
  <si>
    <t>Juan Fernando chavajay Maas</t>
  </si>
  <si>
    <t>Medallas de metal con númeración en color oro, plata y bronce para reconocimiento a atletas participantes en Juegos Deportivos Nacionales 2024</t>
  </si>
  <si>
    <t>Pago de hospedaje por estadia en Guatemala del entrenador Pedro Martin Fariza del 28 de noviembre al 05 de noviembre 2024 por clinicas deportivas en la modalidad de Trap</t>
  </si>
  <si>
    <t xml:space="preserve">Emision de cheque de caja a nombre de Dirección General del Diario de Centro America y Tipografia  Nacional para el pago de publicación de la compra de un contenedor de platillos de arcilla </t>
  </si>
  <si>
    <t>Servicio de linea telefonica 25080036 e Internet periodo facturado al 01/11/20224</t>
  </si>
  <si>
    <t>Pago de servicio de energia electrica correspondiente del 14/10/2024 al 12/11/2024</t>
  </si>
  <si>
    <t>Cluc de Caza Tiro y Pesca</t>
  </si>
  <si>
    <t>Pago 2/3 arrendamiento correspondiente al mes de noviembre 2024</t>
  </si>
  <si>
    <t>Pago de ayuda  Economica para atletas de 2da y 3era linea aspirantes a alto rendimientocorrespondiente del 01 al 15 de Noviembre 2024</t>
  </si>
  <si>
    <t>Servicio de limpieza de 7 dias los dias 30/10/2024  4,6,8,11,13 Y 15 de noviembre  2024 en oficinas de la Asociación</t>
  </si>
  <si>
    <t>Pago de finaza de fidelidad retenido a Coordinación financiera rentas consignadas mes de octubre 2024</t>
  </si>
  <si>
    <t>Servicio de Linea telefonica 22543734 periodo facturado al 10/11/2024</t>
  </si>
  <si>
    <t>Pago por servicio de juez en trap y trap por equipo mixto en los Juegos Deportivos Nacionales 2024 los días 16 y 17 de octubre  de 2024</t>
  </si>
  <si>
    <t>Gastos portuarios, guía aérea, servicio de importación  y transporte de los repuestos  marca Loporte y mattarelli para las maquinas lanza platillos de la Asociación</t>
  </si>
  <si>
    <t>Alimentos para personas personal de apoyo y atletas participantes en Juegos Deportivos Nacinales 2024 individual trap y skeet, mixto trap y skeet los días 16 y 17 de noviembre 2024</t>
  </si>
  <si>
    <t>Emision de cheque de caja a nombre de Dirección General del Diario de Centro America y Tipografia  Nacional para el pago de publicación de la compra de 15 culatas tecnica ajustables para escopeta deportivas marca STE, 15 chalecos para tiro marca castellani, 10 cajas plasticas para transportar armas marca pelican y 10 kits de lentes especiales para tiro marca Rangert</t>
  </si>
  <si>
    <t>Pago de renovación  de la poliza de seguro 26915 y 27166 vigencia del 10/08/2024 al 10/08/2025 para el Microbús Toyota Hi Ace Modelo 2008 Color Blanco Placas C-327BKJ y para la Moto Suzuki Placas M-433LBW vigencia 06/09/2024 al 06/09/2025 propiedad  de la Asociación</t>
  </si>
  <si>
    <t>Servicio de limpieza de 6 dias los dias 18, 20, 22, 25, 27 Y 29de noviembre  2024 en oficinas de la Asociación</t>
  </si>
  <si>
    <t>Renta de vehiculo para la delegación de tiro de Skeet que participara en el Campamento de Entrenamiento en Umbriaverde Todi, Italia del 17 al 23 de Noviembre 2024</t>
  </si>
  <si>
    <t>Seguro de viajero  para la delegación de tiro de Skeet que participara en el Campamento de Entrenamiento en Umbriaverde Todi, Italia del 17 al 23 de Noviembre 2024</t>
  </si>
  <si>
    <t>102802025</t>
  </si>
  <si>
    <t>24954969</t>
  </si>
  <si>
    <t>9587985</t>
  </si>
  <si>
    <t>NA</t>
  </si>
  <si>
    <t>82285543</t>
  </si>
  <si>
    <t>Varios</t>
  </si>
  <si>
    <t>Mundo Innovador, S.A.</t>
  </si>
  <si>
    <t>Compra de boletos aéreos para la delegacion de tiro de Skeet por su participación en el Campamento de Entrenamiento de Tiro de Umbriaverde en Todi, Italia del 17 al 23/11/2024</t>
  </si>
  <si>
    <t>7516304</t>
  </si>
  <si>
    <t>7921284</t>
  </si>
  <si>
    <t>86114514</t>
  </si>
  <si>
    <t>49431862</t>
  </si>
  <si>
    <t>36182915</t>
  </si>
  <si>
    <t>774448K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</si>
</sst>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quot;* #,##0.00_-;\-&quot;Q&quot;* #,##0.00_-;_-&quot;Q&quot;* &quot;-&quot;??_-;_-@_-"/>
    <numFmt numFmtId="43" formatCode="_-* #,##0.00_-;\-* #,##0.00_-;_-* &quot;-&quot;??_-;_-@_-"/>
    <numFmt numFmtId="164" formatCode="_(&quot;Q&quot;* #,##0.00_);_(&quot;Q&quot;* \(#,##0.00\);_(&quot;Q&quot;* &quot;-&quot;??_);_(@_)"/>
    <numFmt numFmtId="165" formatCode="_(* #,##0.00_);_(* \(#,##0.00\);_(* &quot;-&quot;??_);_(@_)"/>
    <numFmt numFmtId="166" formatCode="dd/mm/yy"/>
  </numFmts>
  <fonts count="15">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rgb="FF000000"/>
      <name val="Cambria"/>
      <family val="1"/>
    </font>
    <font>
      <b/>
      <sz val="11"/>
      <color rgb="FF000000"/>
      <name val="Cambria"/>
      <family val="1"/>
    </font>
    <font>
      <sz val="11"/>
      <color rgb="FF000000"/>
      <name val="Cambria"/>
      <family val="1"/>
    </font>
    <font>
      <b/>
      <sz val="11"/>
      <color theme="1"/>
      <name val="Calibri"/>
      <family val="2"/>
      <scheme val="minor"/>
    </font>
    <font>
      <b/>
      <sz val="12"/>
      <color theme="1"/>
      <name val="Calibri"/>
      <family val="2"/>
      <scheme val="minor"/>
    </font>
    <font>
      <b/>
      <sz val="16"/>
      <color theme="1"/>
      <name val="Calibri"/>
      <family val="2"/>
      <scheme val="minor"/>
    </font>
    <font>
      <sz val="11"/>
      <color theme="1"/>
      <name val="Calibri"/>
      <charset val="134"/>
      <scheme val="minor"/>
    </font>
    <font>
      <sz val="11"/>
      <color rgb="FF0000FF"/>
      <name val="Calibri"/>
      <family val="2"/>
      <scheme val="minor"/>
    </font>
    <font>
      <sz val="11"/>
      <name val="Cambria"/>
      <family val="1"/>
    </font>
    <font>
      <sz val="11"/>
      <name val="Calibri"/>
      <family val="2"/>
      <scheme val="minor"/>
    </font>
    <font>
      <sz val="11"/>
      <color rgb="FF0000FF"/>
      <name val="Cambria"/>
      <family val="1"/>
    </font>
  </fonts>
  <fills count="4">
    <fill>
      <patternFill patternType="none"/>
    </fill>
    <fill>
      <patternFill patternType="gray125"/>
    </fill>
    <fill>
      <patternFill patternType="solid">
        <fgColor rgb="FFA5A5A5"/>
        <bgColor rgb="FFA5A5A5"/>
      </patternFill>
    </fill>
    <fill>
      <patternFill patternType="solid">
        <fgColor theme="2"/>
        <bgColor indexed="64"/>
      </patternFill>
    </fill>
  </fills>
  <borders count="20">
    <border>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s>
  <cellStyleXfs count="4">
    <xf numFmtId="0" fontId="0" fillId="0" borderId="0">
      <alignment vertical="center"/>
    </xf>
    <xf numFmtId="0" fontId="3" fillId="0" borderId="0"/>
    <xf numFmtId="0" fontId="10" fillId="0" borderId="0"/>
    <xf numFmtId="43" fontId="1" fillId="0" borderId="0" applyFont="0" applyFill="0" applyBorder="0" applyAlignment="0" applyProtection="0"/>
  </cellStyleXfs>
  <cellXfs count="79">
    <xf numFmtId="0" fontId="0" fillId="0" borderId="0" xfId="0">
      <alignment vertical="center"/>
    </xf>
    <xf numFmtId="0" fontId="4" fillId="0" borderId="0" xfId="0" applyFont="1" applyAlignment="1"/>
    <xf numFmtId="164" fontId="4" fillId="0" borderId="0" xfId="0" applyNumberFormat="1" applyFont="1" applyAlignment="1"/>
    <xf numFmtId="0" fontId="4" fillId="2" borderId="0" xfId="0" applyFont="1" applyFill="1" applyAlignment="1"/>
    <xf numFmtId="0" fontId="5" fillId="0" borderId="0" xfId="0" applyFont="1" applyAlignment="1">
      <alignment horizontal="center"/>
    </xf>
    <xf numFmtId="166" fontId="6" fillId="0" borderId="0" xfId="0" applyNumberFormat="1" applyFont="1" applyAlignment="1">
      <alignment horizontal="center"/>
    </xf>
    <xf numFmtId="0" fontId="6" fillId="0" borderId="0" xfId="0" applyFont="1" applyAlignment="1">
      <alignment horizontal="left"/>
    </xf>
    <xf numFmtId="165" fontId="6" fillId="0" borderId="0" xfId="0" applyNumberFormat="1" applyFont="1" applyAlignment="1">
      <alignment horizontal="left"/>
    </xf>
    <xf numFmtId="165" fontId="6" fillId="0" borderId="0" xfId="0" applyNumberFormat="1" applyFont="1" applyAlignment="1"/>
    <xf numFmtId="1" fontId="6" fillId="0" borderId="1" xfId="0" applyNumberFormat="1" applyFont="1" applyBorder="1" applyAlignment="1">
      <alignment horizontal="left"/>
    </xf>
    <xf numFmtId="0" fontId="8" fillId="0" borderId="2" xfId="1" applyFont="1" applyBorder="1" applyAlignment="1">
      <alignment vertical="center"/>
    </xf>
    <xf numFmtId="0" fontId="8" fillId="0" borderId="3" xfId="1" applyFont="1" applyBorder="1" applyAlignment="1">
      <alignment vertical="center"/>
    </xf>
    <xf numFmtId="0" fontId="3" fillId="0" borderId="4" xfId="1" applyBorder="1"/>
    <xf numFmtId="0" fontId="8" fillId="0" borderId="0" xfId="1" applyFont="1" applyAlignment="1">
      <alignment vertical="center"/>
    </xf>
    <xf numFmtId="0" fontId="3" fillId="0" borderId="0" xfId="1"/>
    <xf numFmtId="0" fontId="8" fillId="0" borderId="0" xfId="1" applyFont="1" applyAlignment="1">
      <alignment vertical="center" wrapText="1"/>
    </xf>
    <xf numFmtId="0" fontId="8" fillId="0" borderId="0" xfId="1" applyFont="1" applyAlignment="1">
      <alignment horizontal="center" vertical="center"/>
    </xf>
    <xf numFmtId="0" fontId="9" fillId="0" borderId="0" xfId="1" applyFont="1" applyAlignment="1">
      <alignment horizontal="center"/>
    </xf>
    <xf numFmtId="0" fontId="7" fillId="3" borderId="5" xfId="1" applyFont="1" applyFill="1" applyBorder="1" applyAlignment="1">
      <alignment horizontal="center" vertical="center" wrapText="1"/>
    </xf>
    <xf numFmtId="0" fontId="7" fillId="3" borderId="6" xfId="1" applyFont="1" applyFill="1" applyBorder="1" applyAlignment="1">
      <alignment horizontal="center" vertical="center"/>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14" fontId="3" fillId="0" borderId="8" xfId="1" applyNumberFormat="1" applyBorder="1"/>
    <xf numFmtId="0" fontId="3" fillId="0" borderId="9" xfId="1" applyBorder="1"/>
    <xf numFmtId="0" fontId="3" fillId="0" borderId="10" xfId="1" applyBorder="1" applyAlignment="1">
      <alignment horizontal="left"/>
    </xf>
    <xf numFmtId="0" fontId="3" fillId="0" borderId="11" xfId="1" applyBorder="1"/>
    <xf numFmtId="0" fontId="3" fillId="0" borderId="12" xfId="1" applyBorder="1"/>
    <xf numFmtId="0" fontId="3" fillId="0" borderId="13" xfId="1" applyBorder="1"/>
    <xf numFmtId="0" fontId="3" fillId="0" borderId="9" xfId="1" applyBorder="1" applyAlignment="1">
      <alignment wrapText="1"/>
    </xf>
    <xf numFmtId="14" fontId="0" fillId="0" borderId="0" xfId="0" applyNumberFormat="1">
      <alignment vertical="center"/>
    </xf>
    <xf numFmtId="44" fontId="3" fillId="0" borderId="9" xfId="1" applyNumberFormat="1" applyBorder="1"/>
    <xf numFmtId="14" fontId="3" fillId="0" borderId="14" xfId="1" applyNumberFormat="1" applyBorder="1"/>
    <xf numFmtId="0" fontId="3" fillId="0" borderId="15" xfId="1" applyBorder="1" applyAlignment="1">
      <alignment wrapText="1"/>
    </xf>
    <xf numFmtId="0" fontId="3" fillId="0" borderId="15" xfId="1" applyBorder="1"/>
    <xf numFmtId="44" fontId="3" fillId="0" borderId="15" xfId="1" applyNumberFormat="1" applyBorder="1"/>
    <xf numFmtId="0" fontId="3" fillId="0" borderId="16" xfId="1" applyBorder="1" applyAlignment="1">
      <alignment horizontal="left"/>
    </xf>
    <xf numFmtId="14" fontId="3" fillId="0" borderId="0" xfId="1" applyNumberFormat="1"/>
    <xf numFmtId="0" fontId="2" fillId="0" borderId="9" xfId="1" applyFont="1" applyBorder="1" applyAlignment="1">
      <alignment wrapText="1"/>
    </xf>
    <xf numFmtId="0" fontId="2" fillId="0" borderId="9" xfId="1" applyFont="1" applyBorder="1"/>
    <xf numFmtId="0" fontId="5" fillId="0" borderId="0" xfId="0" applyFont="1" applyAlignment="1"/>
    <xf numFmtId="0" fontId="9" fillId="0" borderId="0" xfId="1" applyFont="1" applyAlignment="1">
      <alignment horizontal="center"/>
    </xf>
    <xf numFmtId="14" fontId="12" fillId="0" borderId="19" xfId="2" applyNumberFormat="1" applyFont="1" applyBorder="1" applyAlignment="1">
      <alignment horizontal="right"/>
    </xf>
    <xf numFmtId="43" fontId="12" fillId="0" borderId="0" xfId="3" applyFont="1" applyFill="1" applyBorder="1" applyAlignment="1">
      <alignment horizontal="left"/>
    </xf>
    <xf numFmtId="43" fontId="12" fillId="0" borderId="18" xfId="3" applyFont="1" applyFill="1" applyBorder="1" applyAlignment="1">
      <alignment horizontal="left"/>
    </xf>
    <xf numFmtId="43" fontId="14" fillId="0" borderId="0" xfId="3" applyFont="1" applyFill="1" applyBorder="1" applyAlignment="1">
      <alignment horizontal="left"/>
    </xf>
    <xf numFmtId="43" fontId="13" fillId="0" borderId="0" xfId="3" applyFont="1" applyFill="1" applyBorder="1"/>
    <xf numFmtId="0" fontId="1" fillId="0" borderId="10" xfId="1" applyFont="1" applyBorder="1" applyAlignment="1">
      <alignment horizontal="left"/>
    </xf>
    <xf numFmtId="0" fontId="1" fillId="0" borderId="16" xfId="1" applyFont="1" applyBorder="1" applyAlignment="1">
      <alignment horizontal="left"/>
    </xf>
    <xf numFmtId="0" fontId="1" fillId="0" borderId="15" xfId="1" applyFont="1" applyBorder="1"/>
    <xf numFmtId="14" fontId="1" fillId="0" borderId="14" xfId="1" applyNumberFormat="1" applyFont="1" applyBorder="1"/>
    <xf numFmtId="0" fontId="3" fillId="0" borderId="0" xfId="1" applyBorder="1"/>
    <xf numFmtId="0" fontId="12" fillId="0" borderId="0" xfId="0" applyFont="1" applyAlignment="1"/>
    <xf numFmtId="0" fontId="12" fillId="0" borderId="19" xfId="0" applyFont="1" applyBorder="1" applyAlignment="1"/>
    <xf numFmtId="1" fontId="12" fillId="0" borderId="0" xfId="0" applyNumberFormat="1" applyFont="1" applyAlignment="1">
      <alignment horizontal="left"/>
    </xf>
    <xf numFmtId="1" fontId="12" fillId="0" borderId="18" xfId="0" applyNumberFormat="1" applyFont="1" applyBorder="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1" fontId="12" fillId="0" borderId="0" xfId="0" applyNumberFormat="1" applyFont="1" applyAlignment="1">
      <alignment horizontal="left" vertical="top"/>
    </xf>
    <xf numFmtId="1" fontId="12" fillId="0" borderId="17" xfId="0" applyNumberFormat="1" applyFont="1" applyBorder="1" applyAlignment="1">
      <alignment horizontal="left" vertical="top"/>
    </xf>
    <xf numFmtId="1" fontId="12" fillId="0" borderId="18" xfId="0" applyNumberFormat="1" applyFont="1" applyBorder="1" applyAlignment="1">
      <alignment horizontal="left" vertical="top"/>
    </xf>
    <xf numFmtId="14" fontId="12" fillId="0" borderId="18" xfId="0" applyNumberFormat="1" applyFont="1" applyBorder="1" applyAlignment="1">
      <alignment horizontal="right"/>
    </xf>
    <xf numFmtId="14" fontId="12" fillId="0" borderId="9" xfId="0" applyNumberFormat="1" applyFont="1" applyBorder="1" applyAlignment="1">
      <alignment horizontal="right"/>
    </xf>
    <xf numFmtId="43" fontId="12" fillId="0" borderId="9" xfId="3" applyFont="1" applyFill="1" applyBorder="1" applyAlignment="1">
      <alignment horizontal="left"/>
    </xf>
    <xf numFmtId="1" fontId="12" fillId="0" borderId="9" xfId="0" applyNumberFormat="1" applyFont="1" applyBorder="1" applyAlignment="1">
      <alignment horizontal="left"/>
    </xf>
    <xf numFmtId="0" fontId="1" fillId="0" borderId="9" xfId="1" applyFont="1" applyBorder="1" applyAlignment="1">
      <alignment horizontal="left"/>
    </xf>
    <xf numFmtId="1" fontId="12" fillId="0" borderId="9" xfId="0" applyNumberFormat="1" applyFont="1" applyBorder="1" applyAlignment="1">
      <alignment horizontal="left" vertical="top"/>
    </xf>
    <xf numFmtId="14" fontId="3" fillId="0" borderId="9" xfId="1" applyNumberFormat="1" applyBorder="1"/>
    <xf numFmtId="0" fontId="13" fillId="0" borderId="9" xfId="0" applyFont="1" applyBorder="1" applyAlignment="1"/>
    <xf numFmtId="1" fontId="12" fillId="0" borderId="9" xfId="0" applyNumberFormat="1" applyFont="1" applyBorder="1" applyAlignment="1">
      <alignment vertical="top"/>
    </xf>
    <xf numFmtId="166" fontId="12" fillId="0" borderId="0" xfId="2" applyNumberFormat="1" applyFont="1" applyBorder="1" applyAlignment="1">
      <alignment horizontal="center"/>
    </xf>
    <xf numFmtId="0" fontId="12" fillId="0" borderId="0" xfId="2" applyFont="1" applyBorder="1"/>
    <xf numFmtId="0" fontId="12" fillId="0" borderId="0" xfId="2" applyFont="1" applyBorder="1" applyAlignment="1">
      <alignment horizontal="center"/>
    </xf>
    <xf numFmtId="1" fontId="12" fillId="0" borderId="0" xfId="2" applyNumberFormat="1" applyFont="1" applyBorder="1" applyAlignment="1">
      <alignment horizontal="left"/>
    </xf>
    <xf numFmtId="166" fontId="14" fillId="0" borderId="0" xfId="2" applyNumberFormat="1" applyFont="1" applyBorder="1" applyAlignment="1">
      <alignment horizontal="center"/>
    </xf>
    <xf numFmtId="0" fontId="14" fillId="0" borderId="0" xfId="2" applyFont="1" applyBorder="1"/>
    <xf numFmtId="0" fontId="14" fillId="0" borderId="0" xfId="2" applyFont="1" applyBorder="1" applyAlignment="1">
      <alignment horizontal="center"/>
    </xf>
    <xf numFmtId="1" fontId="14" fillId="0" borderId="0" xfId="2" applyNumberFormat="1" applyFont="1" applyBorder="1" applyAlignment="1">
      <alignment horizontal="left"/>
    </xf>
    <xf numFmtId="0" fontId="14" fillId="0" borderId="0" xfId="2" applyFont="1" applyBorder="1" applyAlignment="1">
      <alignment horizontal="left"/>
    </xf>
    <xf numFmtId="43" fontId="11" fillId="0" borderId="0" xfId="3" applyFont="1" applyFill="1" applyBorder="1"/>
  </cellXfs>
  <cellStyles count="4">
    <cellStyle name="Millares 2" xfId="3" xr:uid="{2B7DE06F-5F9D-42B7-AABF-C73EF5944464}"/>
    <cellStyle name="Normal" xfId="0" builtinId="0"/>
    <cellStyle name="Normal 2" xfId="1" xr:uid="{F1AD0220-EEAC-45F8-93AA-0B57AEC6880B}"/>
    <cellStyle name="Normal 3" xfId="2" xr:uid="{D78DC47D-1D19-4545-86CC-08E7D7CFEBCA}"/>
  </cellStyles>
  <dxfs count="0"/>
  <tableStyles count="1" defaultTableStyle="TableStyleMedium2" defaultPivotStyle="PivotStyleLight16">
    <tableStyle name="Invisible" pivot="0" table="0" count="0" xr9:uid="{7A5FD907-BB56-4A2E-B5CF-9769518A44B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K42"/>
  <sheetViews>
    <sheetView topLeftCell="A26" zoomScaleNormal="100" workbookViewId="0">
      <selection activeCell="B15" sqref="B15"/>
    </sheetView>
  </sheetViews>
  <sheetFormatPr baseColWidth="10" defaultColWidth="14" defaultRowHeight="15"/>
  <cols>
    <col min="1" max="1" width="10.7109375" customWidth="1"/>
    <col min="2" max="2" width="73.5703125" customWidth="1"/>
    <col min="3" max="3" width="6.5703125" customWidth="1"/>
    <col min="4" max="4" width="15.7109375" customWidth="1"/>
    <col min="5" max="5" width="13.2851562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482</v>
      </c>
      <c r="B8" s="11"/>
      <c r="C8" s="11"/>
      <c r="D8" s="11"/>
      <c r="E8" s="12"/>
      <c r="F8" s="13"/>
      <c r="G8" s="13"/>
    </row>
    <row r="9" spans="1:7" s="14" customFormat="1" ht="15.75">
      <c r="A9" s="16"/>
      <c r="B9" s="16"/>
      <c r="C9" s="16"/>
      <c r="D9" s="16"/>
      <c r="E9" s="16"/>
      <c r="F9" s="16"/>
      <c r="G9" s="16"/>
    </row>
    <row r="10" spans="1:7" s="14" customFormat="1" ht="21.75" thickBot="1">
      <c r="A10" s="17" t="s">
        <v>257</v>
      </c>
      <c r="B10" s="17"/>
      <c r="C10" s="17"/>
      <c r="D10" s="17"/>
      <c r="E10" s="17"/>
      <c r="F10" s="17"/>
      <c r="G10" s="17"/>
    </row>
    <row r="11" spans="1:7" s="14" customFormat="1" ht="30">
      <c r="A11" s="18" t="s">
        <v>258</v>
      </c>
      <c r="B11" s="19" t="s">
        <v>259</v>
      </c>
      <c r="C11" s="20" t="s">
        <v>260</v>
      </c>
      <c r="D11" s="20" t="s">
        <v>261</v>
      </c>
      <c r="E11" s="20" t="s">
        <v>262</v>
      </c>
      <c r="F11" s="20" t="s">
        <v>263</v>
      </c>
      <c r="G11" s="21" t="s">
        <v>264</v>
      </c>
    </row>
    <row r="12" spans="1:7" s="14" customFormat="1">
      <c r="A12" s="22">
        <v>45306</v>
      </c>
      <c r="B12" s="28" t="s">
        <v>483</v>
      </c>
      <c r="C12" s="23">
        <v>1</v>
      </c>
      <c r="D12" s="30">
        <v>8000</v>
      </c>
      <c r="E12" s="30">
        <v>8000</v>
      </c>
      <c r="F12" s="23" t="s">
        <v>6</v>
      </c>
      <c r="G12" s="24" t="s">
        <v>277</v>
      </c>
    </row>
    <row r="13" spans="1:7" s="14" customFormat="1" ht="30">
      <c r="A13" s="22">
        <v>45306</v>
      </c>
      <c r="B13" s="28" t="s">
        <v>12</v>
      </c>
      <c r="C13" s="23">
        <v>1</v>
      </c>
      <c r="D13" s="30">
        <v>403.57</v>
      </c>
      <c r="E13" s="30">
        <v>403.57</v>
      </c>
      <c r="F13" s="23" t="s">
        <v>0</v>
      </c>
      <c r="G13" s="24" t="s">
        <v>280</v>
      </c>
    </row>
    <row r="14" spans="1:7" s="14" customFormat="1">
      <c r="A14" s="22">
        <v>45306</v>
      </c>
      <c r="B14" s="28" t="s">
        <v>13</v>
      </c>
      <c r="C14" s="23">
        <v>1</v>
      </c>
      <c r="D14" s="30">
        <v>738.19</v>
      </c>
      <c r="E14" s="30">
        <v>738.19</v>
      </c>
      <c r="F14" s="23" t="s">
        <v>0</v>
      </c>
      <c r="G14" s="24" t="s">
        <v>280</v>
      </c>
    </row>
    <row r="15" spans="1:7" s="14" customFormat="1">
      <c r="A15" s="22">
        <v>45306</v>
      </c>
      <c r="B15" s="28" t="s">
        <v>14</v>
      </c>
      <c r="C15" s="23">
        <v>1</v>
      </c>
      <c r="D15" s="30">
        <v>1526.45</v>
      </c>
      <c r="E15" s="30">
        <v>1526.45</v>
      </c>
      <c r="F15" s="23" t="s">
        <v>4</v>
      </c>
      <c r="G15" s="24" t="s">
        <v>288</v>
      </c>
    </row>
    <row r="16" spans="1:7" s="14" customFormat="1" ht="30">
      <c r="A16" s="22">
        <v>45309</v>
      </c>
      <c r="B16" s="28" t="s">
        <v>15</v>
      </c>
      <c r="C16" s="23">
        <v>1</v>
      </c>
      <c r="D16" s="30">
        <v>6471.36</v>
      </c>
      <c r="E16" s="30">
        <v>6471.36</v>
      </c>
      <c r="F16" s="23" t="s">
        <v>1</v>
      </c>
      <c r="G16" s="24" t="s">
        <v>494</v>
      </c>
    </row>
    <row r="17" spans="1:7" s="14" customFormat="1" ht="45">
      <c r="A17" s="22">
        <v>45314</v>
      </c>
      <c r="B17" s="28" t="s">
        <v>485</v>
      </c>
      <c r="C17" s="23">
        <v>1</v>
      </c>
      <c r="D17" s="30">
        <v>8073.59</v>
      </c>
      <c r="E17" s="30">
        <v>8073.59</v>
      </c>
      <c r="F17" s="23" t="s">
        <v>484</v>
      </c>
      <c r="G17" s="24" t="s">
        <v>364</v>
      </c>
    </row>
    <row r="18" spans="1:7" s="14" customFormat="1" ht="45">
      <c r="A18" s="22">
        <v>45314</v>
      </c>
      <c r="B18" s="28" t="s">
        <v>485</v>
      </c>
      <c r="C18" s="23">
        <v>1</v>
      </c>
      <c r="D18" s="30">
        <v>8073.59</v>
      </c>
      <c r="E18" s="30">
        <v>8073.59</v>
      </c>
      <c r="F18" s="23" t="s">
        <v>79</v>
      </c>
      <c r="G18" s="24" t="s">
        <v>364</v>
      </c>
    </row>
    <row r="19" spans="1:7" s="14" customFormat="1" ht="45">
      <c r="A19" s="22">
        <v>45314</v>
      </c>
      <c r="B19" s="28" t="s">
        <v>485</v>
      </c>
      <c r="C19" s="23">
        <v>1</v>
      </c>
      <c r="D19" s="30">
        <v>8073.59</v>
      </c>
      <c r="E19" s="30">
        <v>8073.59</v>
      </c>
      <c r="F19" s="23" t="s">
        <v>446</v>
      </c>
      <c r="G19" s="24" t="s">
        <v>364</v>
      </c>
    </row>
    <row r="20" spans="1:7" s="14" customFormat="1" ht="45">
      <c r="A20" s="22">
        <v>45314</v>
      </c>
      <c r="B20" s="28" t="s">
        <v>486</v>
      </c>
      <c r="C20" s="23">
        <v>1</v>
      </c>
      <c r="D20" s="30">
        <v>6124.79</v>
      </c>
      <c r="E20" s="30">
        <v>6124.79</v>
      </c>
      <c r="F20" s="23" t="s">
        <v>8</v>
      </c>
      <c r="G20" s="24" t="s">
        <v>364</v>
      </c>
    </row>
    <row r="21" spans="1:7" s="14" customFormat="1" ht="48" customHeight="1">
      <c r="A21" s="22">
        <v>45314</v>
      </c>
      <c r="B21" s="28" t="s">
        <v>487</v>
      </c>
      <c r="C21" s="23">
        <v>1</v>
      </c>
      <c r="D21" s="30">
        <v>5324</v>
      </c>
      <c r="E21" s="30">
        <v>5324</v>
      </c>
      <c r="F21" s="38" t="s">
        <v>79</v>
      </c>
      <c r="G21" s="24" t="s">
        <v>364</v>
      </c>
    </row>
    <row r="22" spans="1:7" s="14" customFormat="1" ht="45.75" customHeight="1">
      <c r="A22" s="22">
        <v>45314</v>
      </c>
      <c r="B22" s="28" t="s">
        <v>487</v>
      </c>
      <c r="C22" s="23">
        <v>1</v>
      </c>
      <c r="D22" s="30">
        <v>5324</v>
      </c>
      <c r="E22" s="30">
        <v>5324</v>
      </c>
      <c r="F22" s="23" t="s">
        <v>446</v>
      </c>
      <c r="G22" s="24" t="s">
        <v>364</v>
      </c>
    </row>
    <row r="23" spans="1:7" s="14" customFormat="1" ht="60">
      <c r="A23" s="22">
        <v>45314</v>
      </c>
      <c r="B23" s="28" t="s">
        <v>488</v>
      </c>
      <c r="C23" s="23">
        <v>1</v>
      </c>
      <c r="D23" s="30">
        <v>8498.52</v>
      </c>
      <c r="E23" s="30">
        <v>8498.52</v>
      </c>
      <c r="F23" s="23" t="s">
        <v>8</v>
      </c>
      <c r="G23" s="24" t="s">
        <v>364</v>
      </c>
    </row>
    <row r="24" spans="1:7" s="14" customFormat="1" ht="60">
      <c r="A24" s="22">
        <v>45314</v>
      </c>
      <c r="B24" s="28" t="s">
        <v>489</v>
      </c>
      <c r="C24" s="23">
        <v>1</v>
      </c>
      <c r="D24" s="30">
        <v>59657.09</v>
      </c>
      <c r="E24" s="30">
        <v>59657.09</v>
      </c>
      <c r="F24" s="23" t="s">
        <v>8</v>
      </c>
      <c r="G24" s="24" t="s">
        <v>364</v>
      </c>
    </row>
    <row r="25" spans="1:7" s="14" customFormat="1" ht="45">
      <c r="A25" s="22">
        <v>45314</v>
      </c>
      <c r="B25" s="28" t="s">
        <v>490</v>
      </c>
      <c r="C25" s="23">
        <v>1</v>
      </c>
      <c r="D25" s="30">
        <v>59079.360000000001</v>
      </c>
      <c r="E25" s="30">
        <v>59079.360000000001</v>
      </c>
      <c r="F25" s="23" t="s">
        <v>79</v>
      </c>
      <c r="G25" s="24" t="s">
        <v>364</v>
      </c>
    </row>
    <row r="26" spans="1:7" s="14" customFormat="1" ht="45">
      <c r="A26" s="22">
        <v>45314</v>
      </c>
      <c r="B26" s="28" t="s">
        <v>491</v>
      </c>
      <c r="C26" s="23">
        <v>1</v>
      </c>
      <c r="D26" s="30">
        <v>37979.589999999997</v>
      </c>
      <c r="E26" s="30">
        <v>37979.589999999997</v>
      </c>
      <c r="F26" s="23" t="s">
        <v>446</v>
      </c>
      <c r="G26" s="24" t="s">
        <v>364</v>
      </c>
    </row>
    <row r="27" spans="1:7" s="14" customFormat="1" ht="45" customHeight="1">
      <c r="A27" s="22">
        <v>45314</v>
      </c>
      <c r="B27" s="28" t="s">
        <v>492</v>
      </c>
      <c r="C27" s="23">
        <v>1</v>
      </c>
      <c r="D27" s="30">
        <v>17778.509999999998</v>
      </c>
      <c r="E27" s="30">
        <v>17778.509999999998</v>
      </c>
      <c r="F27" s="23" t="s">
        <v>446</v>
      </c>
      <c r="G27" s="24" t="s">
        <v>364</v>
      </c>
    </row>
    <row r="28" spans="1:7" s="14" customFormat="1" ht="45">
      <c r="A28" s="22">
        <v>45314</v>
      </c>
      <c r="B28" s="28" t="s">
        <v>493</v>
      </c>
      <c r="C28" s="23">
        <v>1</v>
      </c>
      <c r="D28" s="30">
        <v>10647.57</v>
      </c>
      <c r="E28" s="30">
        <v>10647.57</v>
      </c>
      <c r="F28" s="23" t="s">
        <v>9</v>
      </c>
      <c r="G28" s="24" t="s">
        <v>364</v>
      </c>
    </row>
    <row r="29" spans="1:7" s="14" customFormat="1" ht="45">
      <c r="A29" s="22">
        <v>45314</v>
      </c>
      <c r="B29" s="37" t="s">
        <v>16</v>
      </c>
      <c r="C29" s="23">
        <v>1</v>
      </c>
      <c r="D29" s="30">
        <v>19885.689999999999</v>
      </c>
      <c r="E29" s="30">
        <v>19885.689999999999</v>
      </c>
      <c r="F29" s="23" t="s">
        <v>9</v>
      </c>
      <c r="G29" s="24" t="s">
        <v>364</v>
      </c>
    </row>
    <row r="30" spans="1:7" s="14" customFormat="1" ht="30">
      <c r="A30" s="22">
        <v>45314</v>
      </c>
      <c r="B30" s="28" t="s">
        <v>17</v>
      </c>
      <c r="C30" s="23">
        <v>1</v>
      </c>
      <c r="D30" s="30">
        <v>1487.5</v>
      </c>
      <c r="E30" s="30">
        <v>1487.5</v>
      </c>
      <c r="F30" s="23" t="s">
        <v>10</v>
      </c>
      <c r="G30" s="24" t="s">
        <v>495</v>
      </c>
    </row>
    <row r="31" spans="1:7" s="14" customFormat="1">
      <c r="A31" s="22">
        <v>45322</v>
      </c>
      <c r="B31" s="37" t="s">
        <v>18</v>
      </c>
      <c r="C31" s="23">
        <v>1</v>
      </c>
      <c r="D31" s="30">
        <v>4500</v>
      </c>
      <c r="E31" s="30">
        <v>4500</v>
      </c>
      <c r="F31" s="23" t="s">
        <v>5</v>
      </c>
      <c r="G31" s="24" t="s">
        <v>307</v>
      </c>
    </row>
    <row r="32" spans="1:7" s="14" customFormat="1" ht="30">
      <c r="A32" s="22">
        <v>45322</v>
      </c>
      <c r="B32" s="28" t="s">
        <v>19</v>
      </c>
      <c r="C32" s="23">
        <v>1</v>
      </c>
      <c r="D32" s="30">
        <v>1018.44</v>
      </c>
      <c r="E32" s="30">
        <v>1018.44</v>
      </c>
      <c r="F32" s="23" t="s">
        <v>11</v>
      </c>
      <c r="G32" s="24" t="s">
        <v>496</v>
      </c>
    </row>
    <row r="33" spans="1:11" s="14" customFormat="1">
      <c r="A33" s="22">
        <v>45322</v>
      </c>
      <c r="B33" s="28" t="s">
        <v>7</v>
      </c>
      <c r="C33" s="23">
        <v>1</v>
      </c>
      <c r="D33" s="30">
        <v>7766.64</v>
      </c>
      <c r="E33" s="30">
        <v>7766.64</v>
      </c>
      <c r="F33" s="23" t="s">
        <v>6</v>
      </c>
      <c r="G33" s="24" t="s">
        <v>277</v>
      </c>
    </row>
    <row r="34" spans="1:11" s="14" customFormat="1" ht="45">
      <c r="A34" s="22">
        <v>45316</v>
      </c>
      <c r="B34" s="28" t="s">
        <v>22</v>
      </c>
      <c r="C34" s="23">
        <v>1</v>
      </c>
      <c r="D34" s="30">
        <v>3553.48</v>
      </c>
      <c r="E34" s="30">
        <v>3553.48</v>
      </c>
      <c r="F34" s="23" t="s">
        <v>20</v>
      </c>
      <c r="G34" s="24" t="s">
        <v>497</v>
      </c>
    </row>
    <row r="35" spans="1:11" s="14" customFormat="1" ht="45">
      <c r="A35" s="22">
        <v>45320</v>
      </c>
      <c r="B35" s="28" t="s">
        <v>23</v>
      </c>
      <c r="C35" s="23">
        <v>1</v>
      </c>
      <c r="D35" s="30">
        <v>7233.5999999999995</v>
      </c>
      <c r="E35" s="30">
        <v>7233.5999999999995</v>
      </c>
      <c r="F35" s="23" t="s">
        <v>21</v>
      </c>
      <c r="G35" s="24" t="s">
        <v>309</v>
      </c>
    </row>
    <row r="36" spans="1:11" s="14" customFormat="1" ht="45">
      <c r="A36" s="22">
        <v>45320</v>
      </c>
      <c r="B36" s="28" t="s">
        <v>24</v>
      </c>
      <c r="C36" s="23">
        <v>1</v>
      </c>
      <c r="D36" s="30">
        <v>41616.32</v>
      </c>
      <c r="E36" s="30">
        <v>41616.32</v>
      </c>
      <c r="F36" s="23" t="s">
        <v>21</v>
      </c>
      <c r="G36" s="24" t="s">
        <v>309</v>
      </c>
    </row>
    <row r="37" spans="1:11" s="14" customFormat="1" ht="15.75" thickBot="1">
      <c r="A37" s="25"/>
      <c r="B37" s="26"/>
      <c r="C37" s="26"/>
      <c r="D37" s="26"/>
      <c r="E37" s="26"/>
      <c r="F37" s="26"/>
      <c r="G37" s="27"/>
    </row>
    <row r="38" spans="1:11">
      <c r="A38" s="1"/>
      <c r="B38" s="1"/>
      <c r="C38" s="1"/>
      <c r="D38" s="1"/>
      <c r="E38" s="1"/>
      <c r="F38" s="1"/>
      <c r="G38" s="1"/>
      <c r="H38" s="1"/>
      <c r="I38" s="1"/>
      <c r="J38" s="1"/>
      <c r="K38" s="1"/>
    </row>
    <row r="39" spans="1:11">
      <c r="A39" s="1"/>
      <c r="B39" s="4" t="s">
        <v>2</v>
      </c>
      <c r="K39" s="1"/>
    </row>
    <row r="40" spans="1:11">
      <c r="A40" s="1"/>
      <c r="B40" s="4" t="s">
        <v>3</v>
      </c>
      <c r="K40" s="1"/>
    </row>
    <row r="41" spans="1:11" ht="14.25" customHeight="1">
      <c r="A41" s="1"/>
      <c r="B41" s="1"/>
      <c r="C41" s="1"/>
      <c r="D41" s="1"/>
      <c r="E41" s="1"/>
      <c r="F41" s="1"/>
      <c r="G41" s="1"/>
      <c r="H41" s="1"/>
      <c r="I41" s="1"/>
      <c r="J41" s="1"/>
      <c r="K41" s="1"/>
    </row>
    <row r="42" spans="1:11" ht="14.25" customHeight="1">
      <c r="A42" s="1"/>
      <c r="B42" s="1"/>
      <c r="C42" s="1"/>
      <c r="D42" s="1"/>
      <c r="E42" s="1"/>
      <c r="F42" s="1"/>
      <c r="G42" s="1"/>
      <c r="H42" s="1"/>
      <c r="I42" s="1"/>
      <c r="J42" s="1"/>
      <c r="K42" s="1"/>
    </row>
  </sheetData>
  <pageMargins left="0.7" right="0.7" top="0.75" bottom="0.75" header="0.3" footer="0.3"/>
  <pageSetup scale="5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6596E-5C7B-4E3D-9C1E-C2D4B4E26F8C}">
  <sheetPr>
    <pageSetUpPr fitToPage="1"/>
  </sheetPr>
  <dimension ref="A1:K55"/>
  <sheetViews>
    <sheetView topLeftCell="A20" zoomScaleNormal="100" workbookViewId="0">
      <selection activeCell="G29" sqref="G29"/>
    </sheetView>
  </sheetViews>
  <sheetFormatPr baseColWidth="10" defaultRowHeight="15"/>
  <cols>
    <col min="1" max="1" width="14.7109375" style="14" customWidth="1"/>
    <col min="2" max="2" width="60.5703125" style="14" customWidth="1"/>
    <col min="3" max="5" width="12.7109375" style="14" customWidth="1"/>
    <col min="6" max="6" width="38.85546875" style="14" customWidth="1"/>
    <col min="7" max="7" width="15.7109375" style="14" customWidth="1"/>
    <col min="8" max="16384" width="11.42578125" style="14"/>
  </cols>
  <sheetData>
    <row r="1" spans="1:7" ht="15.75">
      <c r="A1" s="10" t="s">
        <v>249</v>
      </c>
      <c r="B1" s="11"/>
      <c r="C1" s="11"/>
      <c r="D1" s="11"/>
      <c r="E1" s="12"/>
      <c r="F1" s="13"/>
      <c r="G1" s="13"/>
    </row>
    <row r="2" spans="1:7" ht="15.75">
      <c r="A2" s="10" t="s">
        <v>250</v>
      </c>
      <c r="B2" s="11"/>
      <c r="C2" s="11"/>
      <c r="D2" s="11"/>
      <c r="E2" s="12"/>
      <c r="F2" s="13"/>
      <c r="G2" s="13"/>
    </row>
    <row r="3" spans="1:7" ht="15.75" customHeight="1">
      <c r="A3" s="10" t="s">
        <v>251</v>
      </c>
      <c r="B3" s="11"/>
      <c r="C3" s="11"/>
      <c r="D3" s="11"/>
      <c r="E3" s="12"/>
      <c r="F3" s="15"/>
      <c r="G3" s="15"/>
    </row>
    <row r="4" spans="1:7" ht="15.75">
      <c r="A4" s="10" t="s">
        <v>252</v>
      </c>
      <c r="B4" s="11"/>
      <c r="C4" s="11"/>
      <c r="D4" s="11"/>
      <c r="E4" s="12"/>
      <c r="F4" s="13"/>
      <c r="G4" s="13"/>
    </row>
    <row r="5" spans="1:7" ht="15.75">
      <c r="A5" s="10" t="s">
        <v>253</v>
      </c>
      <c r="B5" s="11"/>
      <c r="C5" s="11"/>
      <c r="D5" s="11"/>
      <c r="E5" s="12"/>
      <c r="F5" s="13"/>
      <c r="G5" s="13"/>
    </row>
    <row r="6" spans="1:7" ht="15.75">
      <c r="A6" s="10" t="s">
        <v>254</v>
      </c>
      <c r="B6" s="11"/>
      <c r="C6" s="11"/>
      <c r="D6" s="11"/>
      <c r="E6" s="12"/>
      <c r="F6" s="13"/>
      <c r="G6" s="13"/>
    </row>
    <row r="7" spans="1:7" ht="15.75">
      <c r="A7" s="10" t="s">
        <v>255</v>
      </c>
      <c r="B7" s="11"/>
      <c r="C7" s="11"/>
      <c r="D7" s="11"/>
      <c r="E7" s="12"/>
      <c r="F7" s="13"/>
      <c r="G7" s="13"/>
    </row>
    <row r="8" spans="1:7" ht="15.75">
      <c r="A8" s="10" t="s">
        <v>256</v>
      </c>
      <c r="B8" s="11"/>
      <c r="C8" s="11"/>
      <c r="D8" s="11"/>
      <c r="E8" s="12"/>
      <c r="F8" s="13"/>
      <c r="G8" s="13"/>
    </row>
    <row r="9" spans="1:7" ht="15.75">
      <c r="A9" s="16"/>
      <c r="B9" s="16"/>
      <c r="C9" s="16"/>
      <c r="D9" s="16"/>
      <c r="E9" s="16"/>
      <c r="F9" s="16"/>
      <c r="G9" s="16"/>
    </row>
    <row r="10" spans="1:7" ht="21.75" thickBot="1">
      <c r="A10" s="40" t="s">
        <v>257</v>
      </c>
      <c r="B10" s="40"/>
      <c r="C10" s="40"/>
      <c r="D10" s="40"/>
      <c r="E10" s="40"/>
      <c r="F10" s="40"/>
      <c r="G10" s="40"/>
    </row>
    <row r="11" spans="1:7" ht="30">
      <c r="A11" s="18" t="s">
        <v>258</v>
      </c>
      <c r="B11" s="19" t="s">
        <v>259</v>
      </c>
      <c r="C11" s="20" t="s">
        <v>260</v>
      </c>
      <c r="D11" s="20" t="s">
        <v>261</v>
      </c>
      <c r="E11" s="20" t="s">
        <v>262</v>
      </c>
      <c r="F11" s="20" t="s">
        <v>263</v>
      </c>
      <c r="G11" s="21" t="s">
        <v>264</v>
      </c>
    </row>
    <row r="12" spans="1:7" ht="30">
      <c r="A12" s="22">
        <v>45567</v>
      </c>
      <c r="B12" s="28" t="s">
        <v>265</v>
      </c>
      <c r="C12" s="23">
        <v>1</v>
      </c>
      <c r="D12" s="30">
        <v>5600</v>
      </c>
      <c r="E12" s="30">
        <v>5600</v>
      </c>
      <c r="F12" s="23" t="s">
        <v>266</v>
      </c>
      <c r="G12" s="24">
        <v>12659819</v>
      </c>
    </row>
    <row r="13" spans="1:7">
      <c r="A13" s="22">
        <v>45567</v>
      </c>
      <c r="B13" s="28" t="s">
        <v>267</v>
      </c>
      <c r="C13" s="23">
        <v>1</v>
      </c>
      <c r="D13" s="30">
        <v>1700</v>
      </c>
      <c r="E13" s="30">
        <v>1700</v>
      </c>
      <c r="F13" s="23" t="s">
        <v>268</v>
      </c>
      <c r="G13" s="24" t="s">
        <v>269</v>
      </c>
    </row>
    <row r="14" spans="1:7" ht="30">
      <c r="A14" s="22">
        <v>45568</v>
      </c>
      <c r="B14" s="28" t="s">
        <v>270</v>
      </c>
      <c r="C14" s="23">
        <v>5</v>
      </c>
      <c r="D14" s="30">
        <f>2275/5</f>
        <v>455</v>
      </c>
      <c r="E14" s="30">
        <v>2275</v>
      </c>
      <c r="F14" s="23" t="s">
        <v>271</v>
      </c>
      <c r="G14" s="24" t="s">
        <v>272</v>
      </c>
    </row>
    <row r="15" spans="1:7" ht="30">
      <c r="A15" s="22">
        <v>45568</v>
      </c>
      <c r="B15" s="28" t="s">
        <v>273</v>
      </c>
      <c r="C15" s="23">
        <v>1</v>
      </c>
      <c r="D15" s="30">
        <v>5125</v>
      </c>
      <c r="E15" s="30">
        <v>5125</v>
      </c>
      <c r="F15" s="23" t="s">
        <v>274</v>
      </c>
      <c r="G15" s="24" t="s">
        <v>275</v>
      </c>
    </row>
    <row r="16" spans="1:7">
      <c r="A16" s="22">
        <v>45575</v>
      </c>
      <c r="B16" s="28" t="s">
        <v>276</v>
      </c>
      <c r="C16" s="23">
        <v>1</v>
      </c>
      <c r="D16" s="30">
        <v>4747.66</v>
      </c>
      <c r="E16" s="30">
        <v>4747.66</v>
      </c>
      <c r="F16" s="23" t="s">
        <v>6</v>
      </c>
      <c r="G16" s="24" t="s">
        <v>277</v>
      </c>
    </row>
    <row r="17" spans="1:7" ht="30">
      <c r="A17" s="22" t="s">
        <v>278</v>
      </c>
      <c r="B17" s="28" t="s">
        <v>279</v>
      </c>
      <c r="C17" s="23">
        <v>1</v>
      </c>
      <c r="D17" s="30">
        <v>199</v>
      </c>
      <c r="E17" s="30">
        <v>199</v>
      </c>
      <c r="F17" s="23" t="s">
        <v>0</v>
      </c>
      <c r="G17" s="24" t="s">
        <v>280</v>
      </c>
    </row>
    <row r="18" spans="1:7" ht="30">
      <c r="A18" s="22" t="s">
        <v>278</v>
      </c>
      <c r="B18" s="28" t="s">
        <v>281</v>
      </c>
      <c r="C18" s="23">
        <v>1</v>
      </c>
      <c r="D18" s="30">
        <v>276.89999999999998</v>
      </c>
      <c r="E18" s="30">
        <v>276.89999999999998</v>
      </c>
      <c r="F18" s="23" t="s">
        <v>282</v>
      </c>
      <c r="G18" s="24" t="s">
        <v>283</v>
      </c>
    </row>
    <row r="19" spans="1:7" ht="30">
      <c r="A19" s="22" t="s">
        <v>278</v>
      </c>
      <c r="B19" s="28" t="s">
        <v>284</v>
      </c>
      <c r="C19" s="23">
        <v>1</v>
      </c>
      <c r="D19" s="30">
        <v>1080</v>
      </c>
      <c r="E19" s="30">
        <v>1080</v>
      </c>
      <c r="F19" s="23" t="s">
        <v>53</v>
      </c>
      <c r="G19" s="24">
        <v>261575716</v>
      </c>
    </row>
    <row r="20" spans="1:7" ht="30">
      <c r="A20" s="22" t="s">
        <v>278</v>
      </c>
      <c r="B20" s="28" t="s">
        <v>285</v>
      </c>
      <c r="C20" s="23">
        <v>1</v>
      </c>
      <c r="D20" s="30">
        <v>364</v>
      </c>
      <c r="E20" s="30">
        <v>364</v>
      </c>
      <c r="F20" s="23" t="s">
        <v>0</v>
      </c>
      <c r="G20" s="24" t="s">
        <v>280</v>
      </c>
    </row>
    <row r="21" spans="1:7" ht="30">
      <c r="A21" s="22" t="s">
        <v>286</v>
      </c>
      <c r="B21" s="28" t="s">
        <v>287</v>
      </c>
      <c r="C21" s="23">
        <v>1</v>
      </c>
      <c r="D21" s="30">
        <v>1480.1</v>
      </c>
      <c r="E21" s="30">
        <v>1480.1</v>
      </c>
      <c r="F21" s="23" t="s">
        <v>56</v>
      </c>
      <c r="G21" s="24" t="s">
        <v>288</v>
      </c>
    </row>
    <row r="22" spans="1:7" ht="30">
      <c r="A22" s="22" t="s">
        <v>286</v>
      </c>
      <c r="B22" s="28" t="s">
        <v>289</v>
      </c>
      <c r="C22" s="23">
        <v>1</v>
      </c>
      <c r="D22" s="30">
        <v>28660.71</v>
      </c>
      <c r="E22" s="30">
        <v>28660.71</v>
      </c>
      <c r="F22" s="23" t="s">
        <v>206</v>
      </c>
      <c r="G22" s="24">
        <v>4434153</v>
      </c>
    </row>
    <row r="23" spans="1:7" ht="30">
      <c r="A23" s="22" t="s">
        <v>290</v>
      </c>
      <c r="B23" s="28" t="s">
        <v>291</v>
      </c>
      <c r="C23" s="23">
        <v>1</v>
      </c>
      <c r="D23" s="30">
        <v>90</v>
      </c>
      <c r="E23" s="30">
        <v>90</v>
      </c>
      <c r="F23" s="23" t="s">
        <v>0</v>
      </c>
      <c r="G23" s="24" t="s">
        <v>280</v>
      </c>
    </row>
    <row r="24" spans="1:7" ht="30">
      <c r="A24" s="22" t="s">
        <v>292</v>
      </c>
      <c r="B24" s="28" t="s">
        <v>293</v>
      </c>
      <c r="C24" s="23">
        <v>1</v>
      </c>
      <c r="D24" s="30">
        <v>8238</v>
      </c>
      <c r="E24" s="30">
        <v>8238</v>
      </c>
      <c r="F24" s="23" t="s">
        <v>294</v>
      </c>
      <c r="G24" s="24" t="s">
        <v>295</v>
      </c>
    </row>
    <row r="25" spans="1:7" ht="30">
      <c r="A25" s="22" t="s">
        <v>296</v>
      </c>
      <c r="B25" s="28" t="s">
        <v>297</v>
      </c>
      <c r="C25" s="23">
        <v>1</v>
      </c>
      <c r="D25" s="30">
        <v>1950</v>
      </c>
      <c r="E25" s="30">
        <v>1950</v>
      </c>
      <c r="F25" s="23" t="s">
        <v>298</v>
      </c>
      <c r="G25" s="24" t="s">
        <v>299</v>
      </c>
    </row>
    <row r="26" spans="1:7" ht="30">
      <c r="A26" s="22" t="s">
        <v>300</v>
      </c>
      <c r="B26" s="28" t="s">
        <v>301</v>
      </c>
      <c r="C26" s="23">
        <v>1</v>
      </c>
      <c r="D26" s="30">
        <v>7936.15</v>
      </c>
      <c r="E26" s="30">
        <v>7936.15</v>
      </c>
      <c r="F26" s="23" t="s">
        <v>185</v>
      </c>
      <c r="G26" s="24" t="s">
        <v>302</v>
      </c>
    </row>
    <row r="27" spans="1:7" ht="30">
      <c r="A27" s="22" t="s">
        <v>300</v>
      </c>
      <c r="B27" s="28" t="s">
        <v>303</v>
      </c>
      <c r="C27" s="23">
        <v>1</v>
      </c>
      <c r="D27" s="30">
        <v>1000</v>
      </c>
      <c r="E27" s="30">
        <v>1000</v>
      </c>
      <c r="F27" s="23" t="s">
        <v>58</v>
      </c>
      <c r="G27" s="24" t="s">
        <v>304</v>
      </c>
    </row>
    <row r="28" spans="1:7" ht="30">
      <c r="A28" s="22" t="s">
        <v>300</v>
      </c>
      <c r="B28" s="28" t="s">
        <v>305</v>
      </c>
      <c r="C28" s="23">
        <v>1</v>
      </c>
      <c r="D28" s="30">
        <v>1260</v>
      </c>
      <c r="E28" s="30">
        <v>1260</v>
      </c>
      <c r="F28" s="23" t="s">
        <v>53</v>
      </c>
      <c r="G28" s="24">
        <v>261575716</v>
      </c>
    </row>
    <row r="29" spans="1:7" ht="30">
      <c r="A29" s="22" t="s">
        <v>300</v>
      </c>
      <c r="B29" s="28" t="s">
        <v>306</v>
      </c>
      <c r="C29" s="23">
        <v>1</v>
      </c>
      <c r="D29" s="30">
        <v>4500</v>
      </c>
      <c r="E29" s="30">
        <v>4500</v>
      </c>
      <c r="F29" s="23" t="s">
        <v>5</v>
      </c>
      <c r="G29" s="24" t="s">
        <v>307</v>
      </c>
    </row>
    <row r="30" spans="1:7">
      <c r="A30" s="22" t="s">
        <v>308</v>
      </c>
      <c r="B30" s="28" t="s">
        <v>276</v>
      </c>
      <c r="C30" s="23">
        <v>1</v>
      </c>
      <c r="D30" s="30">
        <v>7190.17</v>
      </c>
      <c r="E30" s="30">
        <v>7190.17</v>
      </c>
      <c r="F30" s="23" t="s">
        <v>6</v>
      </c>
      <c r="G30" s="24" t="s">
        <v>277</v>
      </c>
    </row>
    <row r="31" spans="1:7" ht="30">
      <c r="A31" s="31">
        <v>45579</v>
      </c>
      <c r="B31" s="32" t="s">
        <v>392</v>
      </c>
      <c r="C31" s="23">
        <v>1</v>
      </c>
      <c r="D31" s="34">
        <v>13345.52</v>
      </c>
      <c r="E31" s="34">
        <v>13345.52</v>
      </c>
      <c r="F31" s="33" t="s">
        <v>21</v>
      </c>
      <c r="G31" s="35" t="s">
        <v>309</v>
      </c>
    </row>
    <row r="32" spans="1:7" ht="30">
      <c r="A32" s="31">
        <v>45587</v>
      </c>
      <c r="B32" s="32" t="s">
        <v>393</v>
      </c>
      <c r="C32" s="23">
        <v>1</v>
      </c>
      <c r="D32" s="34">
        <v>393.53</v>
      </c>
      <c r="E32" s="34">
        <v>393.53</v>
      </c>
      <c r="F32" s="33" t="s">
        <v>25</v>
      </c>
      <c r="G32" s="35" t="s">
        <v>310</v>
      </c>
    </row>
    <row r="33" spans="1:11" ht="30">
      <c r="A33" s="31">
        <v>45587</v>
      </c>
      <c r="B33" s="32" t="s">
        <v>394</v>
      </c>
      <c r="C33" s="23">
        <v>1</v>
      </c>
      <c r="D33" s="34">
        <v>437.25</v>
      </c>
      <c r="E33" s="34">
        <v>437.25</v>
      </c>
      <c r="F33" s="33" t="s">
        <v>25</v>
      </c>
      <c r="G33" s="35" t="s">
        <v>310</v>
      </c>
    </row>
    <row r="34" spans="1:11" ht="30">
      <c r="A34" s="31">
        <v>45589</v>
      </c>
      <c r="B34" s="32" t="s">
        <v>395</v>
      </c>
      <c r="C34" s="23">
        <v>1</v>
      </c>
      <c r="D34" s="34">
        <v>7230.9</v>
      </c>
      <c r="E34" s="34">
        <v>7230.9</v>
      </c>
      <c r="F34" s="33" t="s">
        <v>21</v>
      </c>
      <c r="G34" s="35" t="s">
        <v>309</v>
      </c>
    </row>
    <row r="35" spans="1:11" ht="30">
      <c r="A35" s="31">
        <v>45590</v>
      </c>
      <c r="B35" s="32" t="s">
        <v>396</v>
      </c>
      <c r="C35" s="23">
        <v>1</v>
      </c>
      <c r="D35" s="34">
        <v>20693.98</v>
      </c>
      <c r="E35" s="34">
        <v>20693.98</v>
      </c>
      <c r="F35" s="33" t="s">
        <v>21</v>
      </c>
      <c r="G35" s="35" t="s">
        <v>309</v>
      </c>
    </row>
    <row r="36" spans="1:11" ht="45">
      <c r="A36" s="31">
        <v>45590</v>
      </c>
      <c r="B36" s="32" t="s">
        <v>397</v>
      </c>
      <c r="C36" s="23">
        <v>1</v>
      </c>
      <c r="D36" s="34">
        <v>4963.17</v>
      </c>
      <c r="E36" s="34">
        <v>4963.17</v>
      </c>
      <c r="F36" s="33" t="s">
        <v>9</v>
      </c>
      <c r="G36" s="35" t="s">
        <v>364</v>
      </c>
    </row>
    <row r="37" spans="1:11" ht="45">
      <c r="A37" s="31">
        <v>45595</v>
      </c>
      <c r="B37" s="32" t="s">
        <v>398</v>
      </c>
      <c r="C37" s="23">
        <v>1</v>
      </c>
      <c r="D37" s="34">
        <v>5806.57</v>
      </c>
      <c r="E37" s="34">
        <v>5806.57</v>
      </c>
      <c r="F37" s="33" t="s">
        <v>9</v>
      </c>
      <c r="G37" s="35" t="s">
        <v>364</v>
      </c>
    </row>
    <row r="38" spans="1:11" ht="45">
      <c r="A38" s="31">
        <v>45596</v>
      </c>
      <c r="B38" s="32" t="s">
        <v>400</v>
      </c>
      <c r="C38" s="23">
        <v>1</v>
      </c>
      <c r="D38" s="34">
        <v>23170.62</v>
      </c>
      <c r="E38" s="34">
        <v>23170.62</v>
      </c>
      <c r="F38" s="33" t="s">
        <v>399</v>
      </c>
      <c r="G38" s="35" t="s">
        <v>364</v>
      </c>
    </row>
    <row r="39" spans="1:11" ht="45">
      <c r="A39" s="31">
        <v>45596</v>
      </c>
      <c r="B39" s="32" t="s">
        <v>401</v>
      </c>
      <c r="C39" s="23">
        <v>1</v>
      </c>
      <c r="D39" s="34">
        <v>23170.62</v>
      </c>
      <c r="E39" s="34">
        <v>23170.62</v>
      </c>
      <c r="F39" s="33" t="s">
        <v>399</v>
      </c>
      <c r="G39" s="35" t="s">
        <v>364</v>
      </c>
    </row>
    <row r="40" spans="1:11">
      <c r="A40" s="31"/>
      <c r="B40" s="32"/>
      <c r="C40" s="33"/>
      <c r="D40" s="34"/>
      <c r="E40" s="34"/>
      <c r="F40" s="33"/>
      <c r="G40" s="35"/>
    </row>
    <row r="41" spans="1:11" ht="15.75" thickBot="1">
      <c r="A41" s="25"/>
      <c r="B41" s="26"/>
      <c r="C41" s="26"/>
      <c r="D41" s="26"/>
      <c r="E41" s="26"/>
      <c r="F41" s="26"/>
      <c r="G41" s="27"/>
    </row>
    <row r="43" spans="1:11" customFormat="1" ht="14.25" customHeight="1">
      <c r="A43" s="1"/>
      <c r="B43" s="39" t="s">
        <v>2</v>
      </c>
      <c r="K43" s="1"/>
    </row>
    <row r="44" spans="1:11" customFormat="1" ht="14.25" customHeight="1">
      <c r="A44" s="1"/>
      <c r="B44" s="39" t="s">
        <v>3</v>
      </c>
      <c r="K44" s="1"/>
    </row>
    <row r="47" spans="1:11">
      <c r="A47" s="36"/>
    </row>
    <row r="48" spans="1:11">
      <c r="A48" s="36"/>
    </row>
    <row r="49" spans="1:1">
      <c r="A49" s="36"/>
    </row>
    <row r="50" spans="1:1">
      <c r="A50" s="36"/>
    </row>
    <row r="51" spans="1:1">
      <c r="A51" s="36"/>
    </row>
    <row r="52" spans="1:1">
      <c r="A52" s="36"/>
    </row>
    <row r="53" spans="1:1">
      <c r="A53" s="36"/>
    </row>
    <row r="54" spans="1:1">
      <c r="A54" s="36"/>
    </row>
    <row r="55" spans="1:1">
      <c r="A55" s="36"/>
    </row>
  </sheetData>
  <mergeCells count="1">
    <mergeCell ref="A10:G10"/>
  </mergeCells>
  <printOptions horizontalCentered="1"/>
  <pageMargins left="0.19685039370078741" right="0.19685039370078741" top="0.39370078740157483" bottom="0.39370078740157483" header="0.31496062992125984" footer="0.31496062992125984"/>
  <pageSetup scale="6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FE16-028C-4C9A-B036-E0A1A38C9FA4}">
  <sheetPr>
    <pageSetUpPr fitToPage="1"/>
  </sheetPr>
  <dimension ref="A1:P53"/>
  <sheetViews>
    <sheetView topLeftCell="A29" zoomScaleNormal="100" workbookViewId="0">
      <selection activeCell="G37" sqref="G37"/>
    </sheetView>
  </sheetViews>
  <sheetFormatPr baseColWidth="10" defaultRowHeight="15"/>
  <cols>
    <col min="1" max="1" width="14.7109375" style="14" customWidth="1"/>
    <col min="2" max="2" width="60.5703125" style="14" customWidth="1"/>
    <col min="3" max="5" width="12.7109375" style="14" customWidth="1"/>
    <col min="6" max="6" width="38.85546875" style="14" customWidth="1"/>
    <col min="7" max="7" width="15.7109375" style="14" customWidth="1"/>
    <col min="8" max="16384" width="11.42578125" style="14"/>
  </cols>
  <sheetData>
    <row r="1" spans="1:7" ht="15.75">
      <c r="A1" s="10" t="s">
        <v>249</v>
      </c>
      <c r="B1" s="11"/>
      <c r="C1" s="11"/>
      <c r="D1" s="11"/>
      <c r="E1" s="12"/>
      <c r="F1" s="13"/>
      <c r="G1" s="13"/>
    </row>
    <row r="2" spans="1:7" ht="15.75">
      <c r="A2" s="10" t="s">
        <v>250</v>
      </c>
      <c r="B2" s="11"/>
      <c r="C2" s="11"/>
      <c r="D2" s="11"/>
      <c r="E2" s="12"/>
      <c r="F2" s="13"/>
      <c r="G2" s="13"/>
    </row>
    <row r="3" spans="1:7" ht="15.75" customHeight="1">
      <c r="A3" s="10" t="s">
        <v>251</v>
      </c>
      <c r="B3" s="11"/>
      <c r="C3" s="11"/>
      <c r="D3" s="11"/>
      <c r="E3" s="12"/>
      <c r="F3" s="15"/>
      <c r="G3" s="15"/>
    </row>
    <row r="4" spans="1:7" ht="15.75">
      <c r="A4" s="10" t="s">
        <v>252</v>
      </c>
      <c r="B4" s="11"/>
      <c r="C4" s="11"/>
      <c r="D4" s="11"/>
      <c r="E4" s="12"/>
      <c r="F4" s="13"/>
      <c r="G4" s="13"/>
    </row>
    <row r="5" spans="1:7" ht="15.75">
      <c r="A5" s="10" t="s">
        <v>253</v>
      </c>
      <c r="B5" s="11"/>
      <c r="C5" s="11"/>
      <c r="D5" s="11"/>
      <c r="E5" s="12"/>
      <c r="F5" s="13"/>
      <c r="G5" s="13"/>
    </row>
    <row r="6" spans="1:7" ht="15.75">
      <c r="A6" s="10" t="s">
        <v>254</v>
      </c>
      <c r="B6" s="11"/>
      <c r="C6" s="11"/>
      <c r="D6" s="11"/>
      <c r="E6" s="12"/>
      <c r="F6" s="13"/>
      <c r="G6" s="13"/>
    </row>
    <row r="7" spans="1:7" ht="15.75">
      <c r="A7" s="10" t="s">
        <v>498</v>
      </c>
      <c r="B7" s="11"/>
      <c r="C7" s="11"/>
      <c r="D7" s="11"/>
      <c r="E7" s="12"/>
      <c r="F7" s="13"/>
      <c r="G7" s="13"/>
    </row>
    <row r="8" spans="1:7" ht="15.75">
      <c r="A8" s="10" t="s">
        <v>499</v>
      </c>
      <c r="B8" s="11"/>
      <c r="C8" s="11"/>
      <c r="D8" s="11"/>
      <c r="E8" s="12"/>
      <c r="F8" s="13"/>
      <c r="G8" s="13"/>
    </row>
    <row r="9" spans="1:7" ht="15.75">
      <c r="A9" s="16"/>
      <c r="B9" s="16"/>
      <c r="C9" s="16"/>
      <c r="D9" s="16"/>
      <c r="E9" s="16"/>
      <c r="F9" s="16"/>
      <c r="G9" s="16"/>
    </row>
    <row r="10" spans="1:7" ht="21.75" thickBot="1">
      <c r="A10" s="40" t="s">
        <v>257</v>
      </c>
      <c r="B10" s="40"/>
      <c r="C10" s="40"/>
      <c r="D10" s="40"/>
      <c r="E10" s="40"/>
      <c r="F10" s="40"/>
      <c r="G10" s="40"/>
    </row>
    <row r="11" spans="1:7" ht="30">
      <c r="A11" s="18" t="s">
        <v>258</v>
      </c>
      <c r="B11" s="19" t="s">
        <v>259</v>
      </c>
      <c r="C11" s="20" t="s">
        <v>260</v>
      </c>
      <c r="D11" s="20" t="s">
        <v>261</v>
      </c>
      <c r="E11" s="20" t="s">
        <v>262</v>
      </c>
      <c r="F11" s="20" t="s">
        <v>263</v>
      </c>
      <c r="G11" s="21" t="s">
        <v>264</v>
      </c>
    </row>
    <row r="12" spans="1:7" ht="30">
      <c r="A12" s="22">
        <v>45608</v>
      </c>
      <c r="B12" s="28" t="s">
        <v>539</v>
      </c>
      <c r="C12" s="23">
        <v>1</v>
      </c>
      <c r="D12" s="30">
        <f t="shared" ref="D12:D15" si="0">+E12/C12</f>
        <v>199</v>
      </c>
      <c r="E12" s="30">
        <v>199</v>
      </c>
      <c r="F12" s="23" t="s">
        <v>0</v>
      </c>
      <c r="G12" s="24" t="s">
        <v>280</v>
      </c>
    </row>
    <row r="13" spans="1:7" ht="30">
      <c r="A13" s="22">
        <v>45608</v>
      </c>
      <c r="B13" s="28" t="s">
        <v>541</v>
      </c>
      <c r="C13" s="23">
        <v>1</v>
      </c>
      <c r="D13" s="30">
        <f t="shared" si="0"/>
        <v>1497</v>
      </c>
      <c r="E13" s="30">
        <v>1497</v>
      </c>
      <c r="F13" s="23" t="s">
        <v>540</v>
      </c>
      <c r="G13" s="24" t="s">
        <v>565</v>
      </c>
    </row>
    <row r="14" spans="1:7" ht="45">
      <c r="A14" s="22">
        <v>45608</v>
      </c>
      <c r="B14" s="28" t="s">
        <v>543</v>
      </c>
      <c r="C14" s="23">
        <v>30</v>
      </c>
      <c r="D14" s="30">
        <f t="shared" si="0"/>
        <v>106.4</v>
      </c>
      <c r="E14" s="30">
        <v>3192</v>
      </c>
      <c r="F14" s="23" t="s">
        <v>542</v>
      </c>
      <c r="G14" s="24" t="s">
        <v>564</v>
      </c>
    </row>
    <row r="15" spans="1:7" ht="45">
      <c r="A15" s="22">
        <v>45608</v>
      </c>
      <c r="B15" s="28" t="s">
        <v>545</v>
      </c>
      <c r="C15" s="23">
        <v>24</v>
      </c>
      <c r="D15" s="30">
        <f t="shared" si="0"/>
        <v>20</v>
      </c>
      <c r="E15" s="30">
        <v>480</v>
      </c>
      <c r="F15" s="23" t="s">
        <v>544</v>
      </c>
      <c r="G15" s="24" t="s">
        <v>566</v>
      </c>
    </row>
    <row r="16" spans="1:7" ht="45">
      <c r="A16" s="22">
        <v>45608</v>
      </c>
      <c r="B16" s="28" t="s">
        <v>546</v>
      </c>
      <c r="C16" s="23">
        <v>1</v>
      </c>
      <c r="D16" s="30">
        <f>+E16/C16</f>
        <v>9521.0300000000007</v>
      </c>
      <c r="E16" s="30">
        <v>9521.0300000000007</v>
      </c>
      <c r="F16" s="23" t="s">
        <v>525</v>
      </c>
      <c r="G16" s="24" t="s">
        <v>339</v>
      </c>
    </row>
    <row r="17" spans="1:16" ht="45">
      <c r="A17" s="41">
        <v>45609</v>
      </c>
      <c r="B17" s="28" t="s">
        <v>547</v>
      </c>
      <c r="C17" s="23">
        <v>1</v>
      </c>
      <c r="D17" s="30">
        <f t="shared" ref="D17:D38" si="1">+E17/C17</f>
        <v>1075.0999999999999</v>
      </c>
      <c r="E17" s="30">
        <v>1075.0999999999999</v>
      </c>
      <c r="F17" s="23" t="s">
        <v>51</v>
      </c>
      <c r="G17" s="46" t="s">
        <v>567</v>
      </c>
    </row>
    <row r="18" spans="1:16" ht="30">
      <c r="A18" s="41">
        <v>45609</v>
      </c>
      <c r="B18" s="28" t="s">
        <v>548</v>
      </c>
      <c r="C18" s="23">
        <v>1</v>
      </c>
      <c r="D18" s="30">
        <f t="shared" si="1"/>
        <v>364</v>
      </c>
      <c r="E18" s="30">
        <v>364</v>
      </c>
      <c r="F18" s="23" t="s">
        <v>0</v>
      </c>
      <c r="G18" s="24" t="s">
        <v>280</v>
      </c>
    </row>
    <row r="19" spans="1:16" ht="30">
      <c r="A19" s="41">
        <v>45609</v>
      </c>
      <c r="B19" s="28" t="s">
        <v>549</v>
      </c>
      <c r="C19" s="23">
        <v>1</v>
      </c>
      <c r="D19" s="30">
        <f t="shared" si="1"/>
        <v>1188.31</v>
      </c>
      <c r="E19" s="30">
        <v>1188.31</v>
      </c>
      <c r="F19" s="23" t="s">
        <v>56</v>
      </c>
      <c r="G19" s="24" t="s">
        <v>288</v>
      </c>
    </row>
    <row r="20" spans="1:16" ht="30">
      <c r="A20" s="41">
        <v>45609</v>
      </c>
      <c r="B20" s="28" t="s">
        <v>551</v>
      </c>
      <c r="C20" s="23">
        <v>1</v>
      </c>
      <c r="D20" s="30">
        <f t="shared" si="1"/>
        <v>28660.71</v>
      </c>
      <c r="E20" s="30">
        <v>28660.71</v>
      </c>
      <c r="F20" s="23" t="s">
        <v>550</v>
      </c>
      <c r="G20" s="24">
        <v>4434153</v>
      </c>
    </row>
    <row r="21" spans="1:16" ht="45">
      <c r="A21" s="22">
        <v>45610</v>
      </c>
      <c r="B21" s="28" t="s">
        <v>552</v>
      </c>
      <c r="C21" s="23">
        <v>1</v>
      </c>
      <c r="D21" s="30">
        <f t="shared" si="1"/>
        <v>250</v>
      </c>
      <c r="E21" s="30">
        <v>250</v>
      </c>
      <c r="F21" s="23" t="s">
        <v>327</v>
      </c>
      <c r="G21" s="46" t="s">
        <v>567</v>
      </c>
    </row>
    <row r="22" spans="1:16" ht="30">
      <c r="A22" s="22">
        <v>45611</v>
      </c>
      <c r="B22" s="28" t="s">
        <v>553</v>
      </c>
      <c r="C22" s="23">
        <v>1</v>
      </c>
      <c r="D22" s="30">
        <f t="shared" si="1"/>
        <v>1260</v>
      </c>
      <c r="E22" s="30">
        <v>1260</v>
      </c>
      <c r="F22" s="23" t="s">
        <v>53</v>
      </c>
      <c r="G22" s="24">
        <v>261575716</v>
      </c>
    </row>
    <row r="23" spans="1:16" ht="30">
      <c r="A23" s="22">
        <v>45611</v>
      </c>
      <c r="B23" s="28" t="s">
        <v>554</v>
      </c>
      <c r="C23" s="23">
        <v>1</v>
      </c>
      <c r="D23" s="30">
        <f t="shared" si="1"/>
        <v>271.86</v>
      </c>
      <c r="E23" s="30">
        <v>271.86</v>
      </c>
      <c r="F23" s="23" t="s">
        <v>282</v>
      </c>
      <c r="G23" s="46" t="s">
        <v>567</v>
      </c>
    </row>
    <row r="24" spans="1:16">
      <c r="A24" s="22">
        <v>45614</v>
      </c>
      <c r="B24" s="28" t="s">
        <v>276</v>
      </c>
      <c r="C24" s="23">
        <v>1</v>
      </c>
      <c r="D24" s="30">
        <f t="shared" si="1"/>
        <v>4044.13</v>
      </c>
      <c r="E24" s="30">
        <v>4044.13</v>
      </c>
      <c r="F24" s="23" t="s">
        <v>6</v>
      </c>
      <c r="G24" s="46" t="s">
        <v>277</v>
      </c>
    </row>
    <row r="25" spans="1:16" ht="30">
      <c r="A25" s="22" t="s">
        <v>290</v>
      </c>
      <c r="B25" s="28" t="s">
        <v>555</v>
      </c>
      <c r="C25" s="23">
        <v>1</v>
      </c>
      <c r="D25" s="30">
        <f t="shared" si="1"/>
        <v>90</v>
      </c>
      <c r="E25" s="30">
        <v>90</v>
      </c>
      <c r="F25" s="23" t="s">
        <v>0</v>
      </c>
      <c r="G25" s="24" t="s">
        <v>280</v>
      </c>
    </row>
    <row r="26" spans="1:16" ht="45">
      <c r="A26" s="22">
        <v>45615</v>
      </c>
      <c r="B26" s="28" t="s">
        <v>556</v>
      </c>
      <c r="C26" s="23">
        <v>1</v>
      </c>
      <c r="D26" s="30">
        <f t="shared" si="1"/>
        <v>1000</v>
      </c>
      <c r="E26" s="30">
        <v>1000</v>
      </c>
      <c r="F26" s="23" t="s">
        <v>513</v>
      </c>
      <c r="G26" s="24" t="s">
        <v>304</v>
      </c>
    </row>
    <row r="27" spans="1:16" ht="45">
      <c r="A27" s="22">
        <v>45616</v>
      </c>
      <c r="B27" s="28" t="s">
        <v>557</v>
      </c>
      <c r="C27" s="23">
        <v>1</v>
      </c>
      <c r="D27" s="30">
        <f t="shared" si="1"/>
        <v>3915</v>
      </c>
      <c r="E27" s="30">
        <v>3915</v>
      </c>
      <c r="F27" s="23" t="s">
        <v>505</v>
      </c>
      <c r="G27" s="24" t="s">
        <v>568</v>
      </c>
    </row>
    <row r="28" spans="1:16" ht="45">
      <c r="A28" s="22">
        <v>45616</v>
      </c>
      <c r="B28" s="28" t="s">
        <v>558</v>
      </c>
      <c r="C28" s="23">
        <v>1</v>
      </c>
      <c r="D28" s="30">
        <f t="shared" si="1"/>
        <v>8540.89</v>
      </c>
      <c r="E28" s="30">
        <v>8540.89</v>
      </c>
      <c r="F28" s="23" t="s">
        <v>206</v>
      </c>
      <c r="G28" s="24">
        <v>4434153</v>
      </c>
    </row>
    <row r="29" spans="1:16" ht="90">
      <c r="A29" s="22">
        <v>45617</v>
      </c>
      <c r="B29" s="28" t="s">
        <v>559</v>
      </c>
      <c r="C29" s="23">
        <v>1</v>
      </c>
      <c r="D29" s="30">
        <f t="shared" si="1"/>
        <v>4150.3999999999996</v>
      </c>
      <c r="E29" s="30">
        <v>4150.3999999999996</v>
      </c>
      <c r="F29" s="23" t="s">
        <v>51</v>
      </c>
      <c r="G29" s="46" t="s">
        <v>567</v>
      </c>
    </row>
    <row r="30" spans="1:16">
      <c r="A30" s="61">
        <v>45624</v>
      </c>
      <c r="B30" s="67" t="s">
        <v>560</v>
      </c>
      <c r="C30" s="67">
        <v>2</v>
      </c>
      <c r="D30" s="30">
        <f t="shared" si="1"/>
        <v>2755.3050000000003</v>
      </c>
      <c r="E30" s="62">
        <f>3147.77+2362.84</f>
        <v>5510.6100000000006</v>
      </c>
      <c r="F30" s="63" t="s">
        <v>186</v>
      </c>
      <c r="G30" s="64" t="s">
        <v>411</v>
      </c>
      <c r="H30" s="60">
        <v>45624</v>
      </c>
      <c r="I30" s="51">
        <f t="shared" ref="I30:I31" si="2">+I29+1</f>
        <v>1</v>
      </c>
      <c r="J30" s="52" t="s">
        <v>502</v>
      </c>
      <c r="K30" s="53" t="s">
        <v>186</v>
      </c>
      <c r="L30" s="54"/>
      <c r="M30" s="55" t="s">
        <v>560</v>
      </c>
      <c r="N30" s="56"/>
      <c r="O30" s="43"/>
      <c r="P30" s="43">
        <f>3147.77+2362.84</f>
        <v>5510.6100000000006</v>
      </c>
    </row>
    <row r="31" spans="1:16">
      <c r="A31" s="61">
        <v>45624</v>
      </c>
      <c r="B31" s="68" t="s">
        <v>512</v>
      </c>
      <c r="C31" s="68">
        <v>1</v>
      </c>
      <c r="D31" s="30">
        <f t="shared" si="1"/>
        <v>4500</v>
      </c>
      <c r="E31" s="62">
        <v>4500</v>
      </c>
      <c r="F31" s="65" t="s">
        <v>5</v>
      </c>
      <c r="G31" s="64" t="s">
        <v>307</v>
      </c>
      <c r="H31" s="60">
        <v>45624</v>
      </c>
      <c r="I31" s="51">
        <f t="shared" si="2"/>
        <v>2</v>
      </c>
      <c r="J31" s="52" t="s">
        <v>502</v>
      </c>
      <c r="K31" s="57" t="s">
        <v>5</v>
      </c>
      <c r="L31" s="54"/>
      <c r="M31" s="58" t="s">
        <v>512</v>
      </c>
      <c r="N31" s="59"/>
      <c r="O31" s="43"/>
      <c r="P31" s="43">
        <v>4500</v>
      </c>
    </row>
    <row r="32" spans="1:16" ht="60">
      <c r="A32" s="66">
        <v>45625</v>
      </c>
      <c r="B32" s="28" t="s">
        <v>501</v>
      </c>
      <c r="C32" s="23">
        <v>1</v>
      </c>
      <c r="D32" s="30">
        <f t="shared" si="1"/>
        <v>236936.36</v>
      </c>
      <c r="E32" s="30">
        <v>236936.36</v>
      </c>
      <c r="F32" s="23" t="s">
        <v>51</v>
      </c>
      <c r="G32" s="64" t="s">
        <v>567</v>
      </c>
    </row>
    <row r="33" spans="1:11" ht="30">
      <c r="A33" s="31">
        <v>45625</v>
      </c>
      <c r="B33" s="32" t="s">
        <v>561</v>
      </c>
      <c r="C33" s="23">
        <v>1</v>
      </c>
      <c r="D33" s="30">
        <f t="shared" si="1"/>
        <v>1080</v>
      </c>
      <c r="E33" s="34">
        <v>1080</v>
      </c>
      <c r="F33" s="33" t="s">
        <v>53</v>
      </c>
      <c r="G33" s="35">
        <v>261575716</v>
      </c>
    </row>
    <row r="34" spans="1:11" ht="30">
      <c r="A34" s="31">
        <v>45625</v>
      </c>
      <c r="B34" s="32" t="s">
        <v>511</v>
      </c>
      <c r="C34" s="23">
        <v>1</v>
      </c>
      <c r="D34" s="30">
        <f t="shared" si="1"/>
        <v>7936.15</v>
      </c>
      <c r="E34" s="34">
        <v>7936.15</v>
      </c>
      <c r="F34" s="33" t="s">
        <v>185</v>
      </c>
      <c r="G34" s="35" t="s">
        <v>302</v>
      </c>
    </row>
    <row r="35" spans="1:11">
      <c r="A35" s="31">
        <v>45626</v>
      </c>
      <c r="B35" s="32" t="s">
        <v>276</v>
      </c>
      <c r="C35" s="23">
        <v>1</v>
      </c>
      <c r="D35" s="30">
        <f t="shared" si="1"/>
        <v>1498.71</v>
      </c>
      <c r="E35" s="34">
        <v>1498.71</v>
      </c>
      <c r="F35" s="33" t="s">
        <v>6</v>
      </c>
      <c r="G35" s="47" t="s">
        <v>569</v>
      </c>
    </row>
    <row r="36" spans="1:11" ht="45">
      <c r="A36" s="31">
        <v>45609</v>
      </c>
      <c r="B36" s="32" t="s">
        <v>562</v>
      </c>
      <c r="C36" s="23">
        <v>1</v>
      </c>
      <c r="D36" s="30">
        <f t="shared" si="1"/>
        <v>3367.65</v>
      </c>
      <c r="E36" s="34">
        <v>3367.65</v>
      </c>
      <c r="F36" s="33" t="s">
        <v>21</v>
      </c>
      <c r="G36" s="47" t="s">
        <v>309</v>
      </c>
    </row>
    <row r="37" spans="1:11" ht="45">
      <c r="A37" s="31">
        <v>45609</v>
      </c>
      <c r="B37" s="32" t="s">
        <v>563</v>
      </c>
      <c r="C37" s="23">
        <v>1</v>
      </c>
      <c r="D37" s="30">
        <f t="shared" si="1"/>
        <v>918.23</v>
      </c>
      <c r="E37" s="34">
        <v>918.23</v>
      </c>
      <c r="F37" s="48" t="s">
        <v>570</v>
      </c>
      <c r="G37" s="47" t="s">
        <v>310</v>
      </c>
    </row>
    <row r="38" spans="1:11" ht="45">
      <c r="A38" s="49">
        <v>45610</v>
      </c>
      <c r="B38" s="32" t="s">
        <v>571</v>
      </c>
      <c r="C38" s="23">
        <v>1</v>
      </c>
      <c r="D38" s="30">
        <f t="shared" si="1"/>
        <v>48606.509999999995</v>
      </c>
      <c r="E38" s="34">
        <v>48606.509999999995</v>
      </c>
      <c r="F38" s="33" t="s">
        <v>21</v>
      </c>
      <c r="G38" s="47" t="s">
        <v>309</v>
      </c>
    </row>
    <row r="39" spans="1:11" customFormat="1" ht="14.25" customHeight="1" thickBot="1">
      <c r="A39" s="25"/>
      <c r="B39" s="26"/>
      <c r="C39" s="26"/>
      <c r="D39" s="26"/>
      <c r="E39" s="26"/>
      <c r="F39" s="26"/>
      <c r="G39" s="27"/>
      <c r="K39" s="1"/>
    </row>
    <row r="40" spans="1:11" customFormat="1" ht="14.25" customHeight="1">
      <c r="A40" s="14"/>
      <c r="B40" s="14"/>
      <c r="C40" s="14"/>
      <c r="D40" s="14"/>
      <c r="E40" s="14"/>
      <c r="F40" s="14"/>
      <c r="G40" s="14"/>
      <c r="K40" s="1"/>
    </row>
    <row r="41" spans="1:11">
      <c r="A41" s="1"/>
      <c r="B41" s="39" t="s">
        <v>2</v>
      </c>
      <c r="C41"/>
      <c r="D41"/>
      <c r="E41"/>
      <c r="F41"/>
      <c r="G41"/>
    </row>
    <row r="42" spans="1:11">
      <c r="A42" s="1"/>
      <c r="B42" s="39" t="s">
        <v>3</v>
      </c>
      <c r="C42"/>
      <c r="D42"/>
      <c r="E42"/>
      <c r="F42"/>
      <c r="G42"/>
    </row>
    <row r="45" spans="1:11">
      <c r="A45" s="36"/>
    </row>
    <row r="46" spans="1:11">
      <c r="A46" s="36"/>
    </row>
    <row r="47" spans="1:11">
      <c r="A47" s="36"/>
    </row>
    <row r="48" spans="1:11">
      <c r="A48" s="36"/>
    </row>
    <row r="49" spans="1:1">
      <c r="A49" s="36"/>
    </row>
    <row r="50" spans="1:1">
      <c r="A50" s="36"/>
    </row>
    <row r="51" spans="1:1">
      <c r="A51" s="36"/>
    </row>
    <row r="52" spans="1:1">
      <c r="A52" s="36"/>
    </row>
    <row r="53" spans="1:1">
      <c r="A53" s="36"/>
    </row>
  </sheetData>
  <mergeCells count="3">
    <mergeCell ref="A10:G10"/>
    <mergeCell ref="M30:N30"/>
    <mergeCell ref="M31:N31"/>
  </mergeCells>
  <printOptions horizontalCentered="1"/>
  <pageMargins left="0.19685039370078741" right="0.19685039370078741" top="0.39370078740157483" bottom="0.39370078740157483" header="0.31496062992125984" footer="0.31496062992125984"/>
  <pageSetup scale="6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0BA57-C789-4072-ACC8-09DD129EEEEE}">
  <sheetPr>
    <pageSetUpPr fitToPage="1"/>
  </sheetPr>
  <dimension ref="A1:Q51"/>
  <sheetViews>
    <sheetView tabSelected="1" zoomScaleNormal="100" workbookViewId="0">
      <selection activeCell="A19" sqref="A19"/>
    </sheetView>
  </sheetViews>
  <sheetFormatPr baseColWidth="10" defaultRowHeight="15"/>
  <cols>
    <col min="1" max="1" width="14.7109375" style="14" customWidth="1"/>
    <col min="2" max="2" width="60.5703125" style="14" customWidth="1"/>
    <col min="3" max="5" width="12.7109375" style="14" customWidth="1"/>
    <col min="6" max="6" width="38.85546875" style="14" customWidth="1"/>
    <col min="7" max="7" width="15.7109375" style="14" customWidth="1"/>
    <col min="8" max="16384" width="11.42578125" style="14"/>
  </cols>
  <sheetData>
    <row r="1" spans="1:7" ht="15.75">
      <c r="A1" s="10" t="s">
        <v>249</v>
      </c>
      <c r="B1" s="11"/>
      <c r="C1" s="11"/>
      <c r="D1" s="11"/>
      <c r="E1" s="12"/>
      <c r="F1" s="13"/>
      <c r="G1" s="13"/>
    </row>
    <row r="2" spans="1:7" ht="15.75">
      <c r="A2" s="10" t="s">
        <v>250</v>
      </c>
      <c r="B2" s="11"/>
      <c r="C2" s="11"/>
      <c r="D2" s="11"/>
      <c r="E2" s="12"/>
      <c r="F2" s="13"/>
      <c r="G2" s="13"/>
    </row>
    <row r="3" spans="1:7" ht="15.75" customHeight="1">
      <c r="A3" s="10" t="s">
        <v>251</v>
      </c>
      <c r="B3" s="11"/>
      <c r="C3" s="11"/>
      <c r="D3" s="11"/>
      <c r="E3" s="12"/>
      <c r="F3" s="15"/>
      <c r="G3" s="15"/>
    </row>
    <row r="4" spans="1:7" ht="15.75">
      <c r="A4" s="10" t="s">
        <v>252</v>
      </c>
      <c r="B4" s="11"/>
      <c r="C4" s="11"/>
      <c r="D4" s="11"/>
      <c r="E4" s="12"/>
      <c r="F4" s="13"/>
      <c r="G4" s="13"/>
    </row>
    <row r="5" spans="1:7" ht="15.75">
      <c r="A5" s="10" t="s">
        <v>253</v>
      </c>
      <c r="B5" s="11"/>
      <c r="C5" s="11"/>
      <c r="D5" s="11"/>
      <c r="E5" s="12"/>
      <c r="F5" s="13"/>
      <c r="G5" s="13"/>
    </row>
    <row r="6" spans="1:7" ht="15.75">
      <c r="A6" s="10" t="s">
        <v>254</v>
      </c>
      <c r="B6" s="11"/>
      <c r="C6" s="11"/>
      <c r="D6" s="11"/>
      <c r="E6" s="12"/>
      <c r="F6" s="13"/>
      <c r="G6" s="13"/>
    </row>
    <row r="7" spans="1:7" ht="15.75">
      <c r="A7" s="10" t="s">
        <v>498</v>
      </c>
      <c r="B7" s="11"/>
      <c r="C7" s="11"/>
      <c r="D7" s="11"/>
      <c r="E7" s="12"/>
      <c r="F7" s="13"/>
      <c r="G7" s="13"/>
    </row>
    <row r="8" spans="1:7" ht="15.75">
      <c r="A8" s="10" t="s">
        <v>500</v>
      </c>
      <c r="B8" s="11"/>
      <c r="C8" s="11"/>
      <c r="D8" s="11"/>
      <c r="E8" s="12"/>
      <c r="F8" s="13"/>
      <c r="G8" s="13"/>
    </row>
    <row r="9" spans="1:7" ht="15.75">
      <c r="A9" s="16"/>
      <c r="B9" s="16"/>
      <c r="C9" s="16"/>
      <c r="D9" s="16"/>
      <c r="E9" s="16"/>
      <c r="F9" s="16"/>
      <c r="G9" s="16"/>
    </row>
    <row r="10" spans="1:7" ht="21.75" thickBot="1">
      <c r="A10" s="40" t="s">
        <v>257</v>
      </c>
      <c r="B10" s="40"/>
      <c r="C10" s="40"/>
      <c r="D10" s="40"/>
      <c r="E10" s="40"/>
      <c r="F10" s="40"/>
      <c r="G10" s="40"/>
    </row>
    <row r="11" spans="1:7" ht="30">
      <c r="A11" s="18" t="s">
        <v>258</v>
      </c>
      <c r="B11" s="19" t="s">
        <v>259</v>
      </c>
      <c r="C11" s="20" t="s">
        <v>260</v>
      </c>
      <c r="D11" s="20" t="s">
        <v>261</v>
      </c>
      <c r="E11" s="20" t="s">
        <v>262</v>
      </c>
      <c r="F11" s="20" t="s">
        <v>263</v>
      </c>
      <c r="G11" s="21" t="s">
        <v>264</v>
      </c>
    </row>
    <row r="12" spans="1:7" ht="45">
      <c r="A12" s="22">
        <v>45630</v>
      </c>
      <c r="B12" s="28" t="s">
        <v>504</v>
      </c>
      <c r="C12" s="23">
        <v>1</v>
      </c>
      <c r="D12" s="30">
        <f>+E12/C12</f>
        <v>1158</v>
      </c>
      <c r="E12" s="30">
        <v>1158</v>
      </c>
      <c r="F12" s="23" t="s">
        <v>503</v>
      </c>
      <c r="G12" s="24" t="s">
        <v>572</v>
      </c>
    </row>
    <row r="13" spans="1:7" ht="30">
      <c r="A13" s="22">
        <v>45631</v>
      </c>
      <c r="B13" s="28" t="s">
        <v>506</v>
      </c>
      <c r="C13" s="23">
        <v>1</v>
      </c>
      <c r="D13" s="30">
        <f t="shared" ref="D13:D26" si="0">+E13/C13</f>
        <v>3915</v>
      </c>
      <c r="E13" s="30">
        <v>3915</v>
      </c>
      <c r="F13" s="23" t="s">
        <v>505</v>
      </c>
      <c r="G13" s="24" t="s">
        <v>568</v>
      </c>
    </row>
    <row r="14" spans="1:7" ht="75">
      <c r="A14" s="22">
        <v>45631</v>
      </c>
      <c r="B14" s="28" t="s">
        <v>508</v>
      </c>
      <c r="C14" s="23">
        <v>1</v>
      </c>
      <c r="D14" s="30">
        <f t="shared" si="0"/>
        <v>14000</v>
      </c>
      <c r="E14" s="30">
        <v>14000</v>
      </c>
      <c r="F14" s="23" t="s">
        <v>507</v>
      </c>
      <c r="G14" s="24" t="s">
        <v>573</v>
      </c>
    </row>
    <row r="15" spans="1:7" ht="30">
      <c r="A15" s="22">
        <v>45631</v>
      </c>
      <c r="B15" s="28" t="s">
        <v>510</v>
      </c>
      <c r="C15" s="23">
        <v>1</v>
      </c>
      <c r="D15" s="30">
        <f t="shared" si="0"/>
        <v>28660.71</v>
      </c>
      <c r="E15" s="30">
        <v>28660.71</v>
      </c>
      <c r="F15" s="23" t="s">
        <v>509</v>
      </c>
      <c r="G15" s="24">
        <v>4434153</v>
      </c>
    </row>
    <row r="16" spans="1:7" ht="30">
      <c r="A16" s="22">
        <v>45632</v>
      </c>
      <c r="B16" s="28" t="s">
        <v>511</v>
      </c>
      <c r="C16" s="23">
        <v>1</v>
      </c>
      <c r="D16" s="30">
        <f t="shared" si="0"/>
        <v>7936.15</v>
      </c>
      <c r="E16" s="30">
        <v>7936.15</v>
      </c>
      <c r="F16" s="23" t="s">
        <v>185</v>
      </c>
      <c r="G16" s="24" t="s">
        <v>302</v>
      </c>
    </row>
    <row r="17" spans="1:7" ht="30">
      <c r="A17" s="22">
        <v>45632</v>
      </c>
      <c r="B17" s="28" t="s">
        <v>512</v>
      </c>
      <c r="C17" s="23">
        <v>1</v>
      </c>
      <c r="D17" s="30">
        <f t="shared" si="0"/>
        <v>4500</v>
      </c>
      <c r="E17" s="30">
        <v>4500</v>
      </c>
      <c r="F17" s="23" t="s">
        <v>5</v>
      </c>
      <c r="G17" s="24" t="s">
        <v>307</v>
      </c>
    </row>
    <row r="18" spans="1:7" ht="30">
      <c r="A18" s="22">
        <v>45632</v>
      </c>
      <c r="B18" s="28" t="s">
        <v>514</v>
      </c>
      <c r="C18" s="23">
        <v>1</v>
      </c>
      <c r="D18" s="30">
        <f t="shared" si="0"/>
        <v>1000</v>
      </c>
      <c r="E18" s="30">
        <v>1000</v>
      </c>
      <c r="F18" s="23" t="s">
        <v>513</v>
      </c>
      <c r="G18" s="24" t="s">
        <v>304</v>
      </c>
    </row>
    <row r="19" spans="1:7" ht="30">
      <c r="A19" s="22" t="s">
        <v>515</v>
      </c>
      <c r="B19" s="28" t="s">
        <v>516</v>
      </c>
      <c r="C19" s="23">
        <v>1</v>
      </c>
      <c r="D19" s="30">
        <f t="shared" si="0"/>
        <v>271.86</v>
      </c>
      <c r="E19" s="30">
        <v>271.86</v>
      </c>
      <c r="F19" s="23" t="s">
        <v>282</v>
      </c>
      <c r="G19" s="46" t="s">
        <v>567</v>
      </c>
    </row>
    <row r="20" spans="1:7" ht="30">
      <c r="A20" s="22" t="s">
        <v>515</v>
      </c>
      <c r="B20" s="28" t="s">
        <v>517</v>
      </c>
      <c r="C20" s="23">
        <v>1</v>
      </c>
      <c r="D20" s="30">
        <f t="shared" si="0"/>
        <v>271.86</v>
      </c>
      <c r="E20" s="30">
        <v>271.86</v>
      </c>
      <c r="F20" s="23" t="s">
        <v>282</v>
      </c>
      <c r="G20" s="46" t="s">
        <v>567</v>
      </c>
    </row>
    <row r="21" spans="1:7" ht="45">
      <c r="A21" s="22">
        <v>45638</v>
      </c>
      <c r="B21" s="28" t="s">
        <v>518</v>
      </c>
      <c r="C21" s="23">
        <v>1</v>
      </c>
      <c r="D21" s="30">
        <f t="shared" si="0"/>
        <v>250</v>
      </c>
      <c r="E21" s="30">
        <v>250</v>
      </c>
      <c r="F21" s="23" t="s">
        <v>327</v>
      </c>
      <c r="G21" s="46" t="s">
        <v>567</v>
      </c>
    </row>
    <row r="22" spans="1:7" ht="30">
      <c r="A22" s="22">
        <v>45638</v>
      </c>
      <c r="B22" s="28" t="s">
        <v>519</v>
      </c>
      <c r="C22" s="23">
        <v>1</v>
      </c>
      <c r="D22" s="30">
        <f t="shared" si="0"/>
        <v>1800</v>
      </c>
      <c r="E22" s="30">
        <v>1800</v>
      </c>
      <c r="F22" s="23" t="s">
        <v>53</v>
      </c>
      <c r="G22" s="24">
        <v>261575716</v>
      </c>
    </row>
    <row r="23" spans="1:7" ht="30">
      <c r="A23" s="22">
        <v>45638</v>
      </c>
      <c r="B23" s="28" t="s">
        <v>520</v>
      </c>
      <c r="C23" s="23">
        <v>1</v>
      </c>
      <c r="D23" s="30">
        <f t="shared" si="0"/>
        <v>199</v>
      </c>
      <c r="E23" s="30">
        <v>199</v>
      </c>
      <c r="F23" s="23" t="s">
        <v>0</v>
      </c>
      <c r="G23" s="24" t="s">
        <v>280</v>
      </c>
    </row>
    <row r="24" spans="1:7" ht="30">
      <c r="A24" s="22">
        <v>45638</v>
      </c>
      <c r="B24" s="28" t="s">
        <v>522</v>
      </c>
      <c r="C24" s="23">
        <v>1</v>
      </c>
      <c r="D24" s="30">
        <f t="shared" si="0"/>
        <v>3825</v>
      </c>
      <c r="E24" s="30">
        <v>3825</v>
      </c>
      <c r="F24" s="23" t="s">
        <v>521</v>
      </c>
      <c r="G24" s="24" t="s">
        <v>574</v>
      </c>
    </row>
    <row r="25" spans="1:7" ht="45">
      <c r="A25" s="22">
        <v>45638</v>
      </c>
      <c r="B25" s="28" t="s">
        <v>523</v>
      </c>
      <c r="C25" s="23">
        <v>1</v>
      </c>
      <c r="D25" s="30">
        <f t="shared" si="0"/>
        <v>90216.06</v>
      </c>
      <c r="E25" s="30">
        <v>90216.06</v>
      </c>
      <c r="F25" s="23" t="s">
        <v>51</v>
      </c>
      <c r="G25" s="46" t="s">
        <v>567</v>
      </c>
    </row>
    <row r="26" spans="1:7" ht="45">
      <c r="A26" s="22">
        <v>45639</v>
      </c>
      <c r="B26" s="28" t="s">
        <v>524</v>
      </c>
      <c r="C26" s="23">
        <v>1</v>
      </c>
      <c r="D26" s="30">
        <f t="shared" si="0"/>
        <v>5609.02</v>
      </c>
      <c r="E26" s="30">
        <v>5609.02</v>
      </c>
      <c r="F26" s="23" t="s">
        <v>55</v>
      </c>
      <c r="G26" s="24" t="s">
        <v>575</v>
      </c>
    </row>
    <row r="27" spans="1:7" ht="30">
      <c r="A27" s="22">
        <v>45639</v>
      </c>
      <c r="B27" s="28" t="s">
        <v>526</v>
      </c>
      <c r="C27" s="23">
        <v>1</v>
      </c>
      <c r="D27" s="30">
        <f t="shared" ref="D27:D36" si="1">+E27/C27</f>
        <v>9359.0300000000007</v>
      </c>
      <c r="E27" s="30">
        <v>9359.0300000000007</v>
      </c>
      <c r="F27" s="23" t="s">
        <v>525</v>
      </c>
      <c r="G27" s="24" t="s">
        <v>339</v>
      </c>
    </row>
    <row r="28" spans="1:7">
      <c r="A28" s="22">
        <v>45639</v>
      </c>
      <c r="B28" s="28" t="s">
        <v>527</v>
      </c>
      <c r="C28" s="23">
        <v>1</v>
      </c>
      <c r="D28" s="30">
        <f t="shared" si="1"/>
        <v>5867.8</v>
      </c>
      <c r="E28" s="30">
        <v>5867.8</v>
      </c>
      <c r="F28" s="23" t="s">
        <v>6</v>
      </c>
      <c r="G28" s="46" t="s">
        <v>277</v>
      </c>
    </row>
    <row r="29" spans="1:7" ht="30">
      <c r="A29" s="22">
        <v>45639</v>
      </c>
      <c r="B29" s="28" t="s">
        <v>528</v>
      </c>
      <c r="C29" s="23">
        <v>1</v>
      </c>
      <c r="D29" s="30">
        <f t="shared" si="1"/>
        <v>90</v>
      </c>
      <c r="E29" s="30">
        <v>90</v>
      </c>
      <c r="F29" s="23" t="s">
        <v>0</v>
      </c>
      <c r="G29" s="24" t="s">
        <v>280</v>
      </c>
    </row>
    <row r="30" spans="1:7" ht="30">
      <c r="A30" s="22">
        <v>45639</v>
      </c>
      <c r="B30" s="28" t="s">
        <v>529</v>
      </c>
      <c r="C30" s="23">
        <v>1</v>
      </c>
      <c r="D30" s="30">
        <f t="shared" si="1"/>
        <v>1206.55</v>
      </c>
      <c r="E30" s="30">
        <v>1206.55</v>
      </c>
      <c r="F30" s="23" t="s">
        <v>56</v>
      </c>
      <c r="G30" s="24" t="s">
        <v>288</v>
      </c>
    </row>
    <row r="31" spans="1:7" ht="30">
      <c r="A31" s="22">
        <v>45642</v>
      </c>
      <c r="B31" s="28" t="s">
        <v>530</v>
      </c>
      <c r="C31" s="23">
        <v>1</v>
      </c>
      <c r="D31" s="30">
        <f t="shared" si="1"/>
        <v>364</v>
      </c>
      <c r="E31" s="30">
        <v>364</v>
      </c>
      <c r="F31" s="23" t="s">
        <v>0</v>
      </c>
      <c r="G31" s="24" t="s">
        <v>280</v>
      </c>
    </row>
    <row r="32" spans="1:7" ht="45">
      <c r="A32" s="22" t="s">
        <v>531</v>
      </c>
      <c r="B32" s="28" t="s">
        <v>532</v>
      </c>
      <c r="C32" s="23">
        <v>1</v>
      </c>
      <c r="D32" s="30">
        <f t="shared" si="1"/>
        <v>202667.58</v>
      </c>
      <c r="E32" s="30">
        <v>202667.58</v>
      </c>
      <c r="F32" s="23" t="s">
        <v>51</v>
      </c>
      <c r="G32" s="46" t="s">
        <v>567</v>
      </c>
    </row>
    <row r="33" spans="1:17" ht="45">
      <c r="A33" s="22">
        <v>45631</v>
      </c>
      <c r="B33" s="32" t="s">
        <v>533</v>
      </c>
      <c r="C33" s="23">
        <v>1</v>
      </c>
      <c r="D33" s="30">
        <f t="shared" si="1"/>
        <v>349.8</v>
      </c>
      <c r="E33" s="34">
        <v>349.8</v>
      </c>
      <c r="F33" s="33" t="s">
        <v>25</v>
      </c>
      <c r="G33" s="35" t="s">
        <v>310</v>
      </c>
    </row>
    <row r="34" spans="1:17" ht="30">
      <c r="A34" s="22">
        <v>45638</v>
      </c>
      <c r="B34" s="32" t="s">
        <v>535</v>
      </c>
      <c r="C34" s="23">
        <v>10</v>
      </c>
      <c r="D34" s="30">
        <f t="shared" si="1"/>
        <v>4278.75</v>
      </c>
      <c r="E34" s="34">
        <v>42787.5</v>
      </c>
      <c r="F34" s="33" t="s">
        <v>534</v>
      </c>
      <c r="G34" s="35" t="s">
        <v>576</v>
      </c>
    </row>
    <row r="35" spans="1:17" ht="30">
      <c r="A35" s="22">
        <v>45639</v>
      </c>
      <c r="B35" s="32" t="s">
        <v>537</v>
      </c>
      <c r="C35" s="23">
        <v>1</v>
      </c>
      <c r="D35" s="30">
        <f t="shared" si="1"/>
        <v>25000</v>
      </c>
      <c r="E35" s="34">
        <v>25000</v>
      </c>
      <c r="F35" s="33" t="s">
        <v>536</v>
      </c>
      <c r="G35" s="35" t="s">
        <v>577</v>
      </c>
    </row>
    <row r="36" spans="1:17" ht="30">
      <c r="A36" s="22">
        <v>45642</v>
      </c>
      <c r="B36" s="32" t="s">
        <v>538</v>
      </c>
      <c r="C36" s="23">
        <v>1</v>
      </c>
      <c r="D36" s="30">
        <f t="shared" si="1"/>
        <v>68000</v>
      </c>
      <c r="E36" s="34">
        <v>68000</v>
      </c>
      <c r="F36" s="33" t="s">
        <v>536</v>
      </c>
      <c r="G36" s="35" t="s">
        <v>577</v>
      </c>
    </row>
    <row r="37" spans="1:17" ht="15.75" thickBot="1">
      <c r="A37" s="25"/>
      <c r="B37" s="26"/>
      <c r="C37" s="26"/>
      <c r="D37" s="26"/>
      <c r="E37" s="26"/>
      <c r="F37" s="26"/>
      <c r="G37" s="27"/>
    </row>
    <row r="39" spans="1:17">
      <c r="A39" s="1"/>
      <c r="B39" s="39" t="s">
        <v>2</v>
      </c>
      <c r="C39"/>
      <c r="D39"/>
      <c r="E39"/>
      <c r="F39"/>
      <c r="G39"/>
      <c r="H39" s="50"/>
      <c r="I39" s="50"/>
      <c r="J39" s="50"/>
      <c r="K39" s="50"/>
      <c r="L39" s="50"/>
      <c r="M39" s="50"/>
      <c r="N39" s="50"/>
      <c r="O39" s="50"/>
      <c r="P39" s="50"/>
      <c r="Q39" s="50"/>
    </row>
    <row r="40" spans="1:17">
      <c r="A40" s="1"/>
      <c r="B40" s="39" t="s">
        <v>3</v>
      </c>
      <c r="C40"/>
      <c r="D40"/>
      <c r="E40"/>
      <c r="F40"/>
      <c r="G40"/>
      <c r="H40" s="69"/>
      <c r="I40" s="70"/>
      <c r="J40" s="71"/>
      <c r="K40" s="70"/>
      <c r="L40" s="72"/>
      <c r="M40" s="70"/>
      <c r="N40" s="72"/>
      <c r="O40" s="45"/>
      <c r="P40" s="42"/>
      <c r="Q40" s="50"/>
    </row>
    <row r="41" spans="1:17">
      <c r="H41" s="73"/>
      <c r="I41" s="74"/>
      <c r="J41" s="75"/>
      <c r="K41" s="74"/>
      <c r="L41" s="76"/>
      <c r="M41" s="77"/>
      <c r="N41" s="77"/>
      <c r="O41" s="78"/>
      <c r="P41" s="44"/>
      <c r="Q41" s="50"/>
    </row>
    <row r="42" spans="1:17">
      <c r="H42" s="69"/>
      <c r="I42" s="70"/>
      <c r="J42" s="71"/>
      <c r="K42" s="70"/>
      <c r="L42" s="72"/>
      <c r="M42" s="70"/>
      <c r="N42" s="72"/>
      <c r="O42" s="45"/>
      <c r="P42" s="42"/>
      <c r="Q42" s="50"/>
    </row>
    <row r="43" spans="1:17">
      <c r="A43" s="36"/>
      <c r="H43" s="73"/>
      <c r="I43" s="74"/>
      <c r="J43" s="75"/>
      <c r="K43" s="74"/>
      <c r="L43" s="76"/>
      <c r="M43" s="77"/>
      <c r="N43" s="77"/>
      <c r="O43" s="78"/>
      <c r="P43" s="44"/>
      <c r="Q43" s="50"/>
    </row>
    <row r="44" spans="1:17">
      <c r="A44" s="36"/>
      <c r="H44" s="50"/>
      <c r="I44" s="50"/>
      <c r="J44" s="50"/>
      <c r="K44" s="50"/>
      <c r="L44" s="50"/>
      <c r="M44" s="50"/>
      <c r="N44" s="50"/>
      <c r="O44" s="50"/>
      <c r="P44" s="50"/>
      <c r="Q44" s="50"/>
    </row>
    <row r="45" spans="1:17">
      <c r="A45" s="36"/>
    </row>
    <row r="46" spans="1:17">
      <c r="A46" s="36"/>
    </row>
    <row r="47" spans="1:17">
      <c r="A47" s="36"/>
    </row>
    <row r="48" spans="1:17">
      <c r="A48" s="36"/>
    </row>
    <row r="49" spans="1:1">
      <c r="A49" s="36"/>
    </row>
    <row r="50" spans="1:1">
      <c r="A50" s="36"/>
    </row>
    <row r="51" spans="1:1">
      <c r="A51" s="36"/>
    </row>
  </sheetData>
  <mergeCells count="3">
    <mergeCell ref="A10:G10"/>
    <mergeCell ref="M41:N41"/>
    <mergeCell ref="M43:N43"/>
  </mergeCells>
  <printOptions horizontalCentered="1"/>
  <pageMargins left="0.19685039370078741" right="0.19685039370078741" top="0.39370078740157483" bottom="0.39370078740157483" header="0.31496062992125984" footer="0.31496062992125984"/>
  <pageSetup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K63"/>
  <sheetViews>
    <sheetView topLeftCell="A35" zoomScaleNormal="100" workbookViewId="0">
      <selection sqref="A1:G59"/>
    </sheetView>
  </sheetViews>
  <sheetFormatPr baseColWidth="10" defaultColWidth="14" defaultRowHeight="15"/>
  <cols>
    <col min="1" max="1" width="10.7109375" customWidth="1"/>
    <col min="2" max="2" width="42.5703125" customWidth="1"/>
    <col min="3" max="3" width="6.28515625" customWidth="1"/>
    <col min="4" max="4" width="15.7109375" customWidth="1"/>
    <col min="5" max="5" width="16.7109375" customWidth="1"/>
    <col min="6" max="6" width="25.7109375" customWidth="1"/>
    <col min="7" max="7" width="20.7109375" customWidth="1"/>
    <col min="8" max="8" width="10.7109375" customWidth="1"/>
    <col min="9" max="9" width="15.7109375" customWidth="1"/>
    <col min="10" max="10" width="1.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481</v>
      </c>
      <c r="B8" s="11"/>
      <c r="C8" s="11"/>
      <c r="D8" s="11"/>
      <c r="E8" s="12"/>
      <c r="F8" s="13"/>
      <c r="G8" s="13"/>
    </row>
    <row r="9" spans="1:7" s="14" customFormat="1" ht="15.75">
      <c r="A9" s="16"/>
      <c r="B9" s="16"/>
      <c r="C9" s="16"/>
      <c r="D9" s="16"/>
      <c r="E9" s="16"/>
      <c r="F9" s="16"/>
      <c r="G9" s="16"/>
    </row>
    <row r="10" spans="1:7" s="14" customFormat="1" ht="21.75" thickBot="1">
      <c r="A10" s="17" t="s">
        <v>257</v>
      </c>
      <c r="B10" s="17"/>
      <c r="C10" s="17"/>
      <c r="D10" s="17"/>
      <c r="E10" s="17"/>
      <c r="F10" s="17"/>
      <c r="G10" s="17"/>
    </row>
    <row r="11" spans="1:7" s="14" customFormat="1" ht="30">
      <c r="A11" s="18" t="s">
        <v>258</v>
      </c>
      <c r="B11" s="19" t="s">
        <v>259</v>
      </c>
      <c r="C11" s="20" t="s">
        <v>260</v>
      </c>
      <c r="D11" s="20" t="s">
        <v>261</v>
      </c>
      <c r="E11" s="20" t="s">
        <v>262</v>
      </c>
      <c r="F11" s="20" t="s">
        <v>263</v>
      </c>
      <c r="G11" s="21" t="s">
        <v>264</v>
      </c>
    </row>
    <row r="12" spans="1:7" s="14" customFormat="1" ht="30">
      <c r="A12" s="22">
        <v>45334</v>
      </c>
      <c r="B12" s="28" t="s">
        <v>34</v>
      </c>
      <c r="C12" s="23">
        <v>1</v>
      </c>
      <c r="D12" s="30">
        <v>350</v>
      </c>
      <c r="E12" s="30">
        <v>350</v>
      </c>
      <c r="F12" s="23" t="s">
        <v>32</v>
      </c>
      <c r="G12" s="24" t="s">
        <v>478</v>
      </c>
    </row>
    <row r="13" spans="1:7" s="14" customFormat="1" ht="30">
      <c r="A13" s="22">
        <v>45334</v>
      </c>
      <c r="B13" s="28" t="s">
        <v>35</v>
      </c>
      <c r="C13" s="23">
        <v>1</v>
      </c>
      <c r="D13" s="30">
        <v>1200</v>
      </c>
      <c r="E13" s="30">
        <v>1200</v>
      </c>
      <c r="F13" s="23" t="s">
        <v>33</v>
      </c>
      <c r="G13" s="24" t="s">
        <v>479</v>
      </c>
    </row>
    <row r="14" spans="1:7" s="14" customFormat="1" ht="45">
      <c r="A14" s="22">
        <v>45335</v>
      </c>
      <c r="B14" s="28" t="s">
        <v>37</v>
      </c>
      <c r="C14" s="23">
        <v>1</v>
      </c>
      <c r="D14" s="30">
        <v>5221.0600000000004</v>
      </c>
      <c r="E14" s="30">
        <v>5221.0600000000004</v>
      </c>
      <c r="F14" s="23" t="s">
        <v>21</v>
      </c>
      <c r="G14" s="24" t="s">
        <v>309</v>
      </c>
    </row>
    <row r="15" spans="1:7" s="14" customFormat="1" ht="60">
      <c r="A15" s="22">
        <v>45335</v>
      </c>
      <c r="B15" s="28" t="s">
        <v>38</v>
      </c>
      <c r="C15" s="23">
        <v>1</v>
      </c>
      <c r="D15" s="30">
        <v>6169.88</v>
      </c>
      <c r="E15" s="30">
        <v>6169.88</v>
      </c>
      <c r="F15" s="23" t="s">
        <v>21</v>
      </c>
      <c r="G15" s="24" t="s">
        <v>309</v>
      </c>
    </row>
    <row r="16" spans="1:7" s="14" customFormat="1" ht="60">
      <c r="A16" s="22">
        <v>45335</v>
      </c>
      <c r="B16" s="28" t="s">
        <v>39</v>
      </c>
      <c r="C16" s="23">
        <v>1</v>
      </c>
      <c r="D16" s="30">
        <v>6169.88</v>
      </c>
      <c r="E16" s="30">
        <v>6169.88</v>
      </c>
      <c r="F16" s="23" t="s">
        <v>21</v>
      </c>
      <c r="G16" s="24" t="s">
        <v>309</v>
      </c>
    </row>
    <row r="17" spans="1:7" s="14" customFormat="1" ht="30">
      <c r="A17" s="22">
        <v>45335</v>
      </c>
      <c r="B17" s="28" t="s">
        <v>40</v>
      </c>
      <c r="C17" s="23">
        <v>1</v>
      </c>
      <c r="D17" s="30">
        <v>199</v>
      </c>
      <c r="E17" s="30">
        <v>199</v>
      </c>
      <c r="F17" s="23" t="s">
        <v>0</v>
      </c>
      <c r="G17" s="24" t="s">
        <v>280</v>
      </c>
    </row>
    <row r="18" spans="1:7" s="14" customFormat="1" ht="30">
      <c r="A18" s="22">
        <v>45335</v>
      </c>
      <c r="B18" s="28" t="s">
        <v>41</v>
      </c>
      <c r="C18" s="23">
        <v>1</v>
      </c>
      <c r="D18" s="30">
        <v>964.95</v>
      </c>
      <c r="E18" s="30">
        <v>964.95</v>
      </c>
      <c r="F18" s="23" t="s">
        <v>4</v>
      </c>
      <c r="G18" s="24" t="s">
        <v>288</v>
      </c>
    </row>
    <row r="19" spans="1:7" s="14" customFormat="1" ht="75">
      <c r="A19" s="22">
        <v>45336</v>
      </c>
      <c r="B19" s="28" t="s">
        <v>42</v>
      </c>
      <c r="C19" s="23">
        <v>1</v>
      </c>
      <c r="D19" s="30">
        <v>349.8</v>
      </c>
      <c r="E19" s="30">
        <v>349.8</v>
      </c>
      <c r="F19" s="23" t="s">
        <v>25</v>
      </c>
      <c r="G19" s="24" t="s">
        <v>310</v>
      </c>
    </row>
    <row r="20" spans="1:7" s="14" customFormat="1" ht="60">
      <c r="A20" s="22">
        <v>45336</v>
      </c>
      <c r="B20" s="28" t="s">
        <v>43</v>
      </c>
      <c r="C20" s="23">
        <v>1</v>
      </c>
      <c r="D20" s="30">
        <v>1399.2</v>
      </c>
      <c r="E20" s="30">
        <v>1399.2</v>
      </c>
      <c r="F20" s="23" t="s">
        <v>25</v>
      </c>
      <c r="G20" s="24" t="s">
        <v>310</v>
      </c>
    </row>
    <row r="21" spans="1:7" s="14" customFormat="1" ht="75">
      <c r="A21" s="22">
        <v>45336</v>
      </c>
      <c r="B21" s="28" t="s">
        <v>44</v>
      </c>
      <c r="C21" s="23">
        <v>1</v>
      </c>
      <c r="D21" s="30">
        <v>19865.03</v>
      </c>
      <c r="E21" s="30">
        <v>19865.03</v>
      </c>
      <c r="F21" s="38" t="s">
        <v>26</v>
      </c>
      <c r="G21" s="24" t="s">
        <v>364</v>
      </c>
    </row>
    <row r="22" spans="1:7" s="14" customFormat="1" ht="45">
      <c r="A22" s="22">
        <v>45336</v>
      </c>
      <c r="B22" s="28" t="s">
        <v>477</v>
      </c>
      <c r="C22" s="23">
        <v>1</v>
      </c>
      <c r="D22" s="30">
        <v>276.89999999999998</v>
      </c>
      <c r="E22" s="30">
        <v>276.89999999999998</v>
      </c>
      <c r="F22" s="23" t="s">
        <v>282</v>
      </c>
      <c r="G22" s="24" t="s">
        <v>283</v>
      </c>
    </row>
    <row r="23" spans="1:7" s="14" customFormat="1" ht="105">
      <c r="A23" s="22">
        <v>45336</v>
      </c>
      <c r="B23" s="28" t="s">
        <v>467</v>
      </c>
      <c r="C23" s="23">
        <v>1</v>
      </c>
      <c r="D23" s="30">
        <v>19865.03</v>
      </c>
      <c r="E23" s="30">
        <v>19865.03</v>
      </c>
      <c r="F23" s="23" t="s">
        <v>8</v>
      </c>
      <c r="G23" s="24" t="s">
        <v>364</v>
      </c>
    </row>
    <row r="24" spans="1:7" s="14" customFormat="1" ht="105">
      <c r="A24" s="22">
        <v>45336</v>
      </c>
      <c r="B24" s="28" t="s">
        <v>468</v>
      </c>
      <c r="C24" s="23">
        <v>1</v>
      </c>
      <c r="D24" s="30">
        <v>19865.03</v>
      </c>
      <c r="E24" s="30">
        <v>19865.03</v>
      </c>
      <c r="F24" s="23" t="s">
        <v>9</v>
      </c>
      <c r="G24" s="24" t="s">
        <v>364</v>
      </c>
    </row>
    <row r="25" spans="1:7" s="14" customFormat="1" ht="30">
      <c r="A25" s="22">
        <v>45343</v>
      </c>
      <c r="B25" s="28" t="s">
        <v>45</v>
      </c>
      <c r="C25" s="23">
        <v>1</v>
      </c>
      <c r="D25" s="30">
        <v>56.68</v>
      </c>
      <c r="E25" s="30">
        <v>56.68</v>
      </c>
      <c r="F25" s="23" t="s">
        <v>0</v>
      </c>
      <c r="G25" s="24" t="s">
        <v>280</v>
      </c>
    </row>
    <row r="26" spans="1:7" s="14" customFormat="1" ht="30">
      <c r="A26" s="22">
        <v>45343</v>
      </c>
      <c r="B26" s="28" t="s">
        <v>46</v>
      </c>
      <c r="C26" s="23">
        <v>1</v>
      </c>
      <c r="D26" s="30">
        <v>364</v>
      </c>
      <c r="E26" s="30">
        <v>364</v>
      </c>
      <c r="F26" s="23" t="s">
        <v>0</v>
      </c>
      <c r="G26" s="24" t="s">
        <v>280</v>
      </c>
    </row>
    <row r="27" spans="1:7" s="14" customFormat="1" ht="30">
      <c r="A27" s="22">
        <v>45350</v>
      </c>
      <c r="B27" s="28" t="s">
        <v>47</v>
      </c>
      <c r="C27" s="23">
        <v>1</v>
      </c>
      <c r="D27" s="30">
        <v>4500</v>
      </c>
      <c r="E27" s="30">
        <v>4500</v>
      </c>
      <c r="F27" s="23" t="s">
        <v>5</v>
      </c>
      <c r="G27" s="24" t="s">
        <v>307</v>
      </c>
    </row>
    <row r="28" spans="1:7" s="14" customFormat="1" ht="45">
      <c r="A28" s="22">
        <v>45350</v>
      </c>
      <c r="B28" s="28" t="s">
        <v>48</v>
      </c>
      <c r="C28" s="23">
        <v>1</v>
      </c>
      <c r="D28" s="30">
        <v>40943.949999999997</v>
      </c>
      <c r="E28" s="30">
        <v>40943.949999999997</v>
      </c>
      <c r="F28" s="23" t="s">
        <v>21</v>
      </c>
      <c r="G28" s="24" t="s">
        <v>309</v>
      </c>
    </row>
    <row r="29" spans="1:7" s="14" customFormat="1">
      <c r="A29" s="22">
        <v>45350</v>
      </c>
      <c r="B29" s="37" t="s">
        <v>7</v>
      </c>
      <c r="C29" s="23">
        <v>1</v>
      </c>
      <c r="D29" s="30">
        <v>2317.52</v>
      </c>
      <c r="E29" s="30">
        <v>2317.52</v>
      </c>
      <c r="F29" s="23" t="s">
        <v>6</v>
      </c>
      <c r="G29" s="24" t="s">
        <v>277</v>
      </c>
    </row>
    <row r="30" spans="1:7" s="14" customFormat="1" ht="45">
      <c r="A30" s="22">
        <v>45351</v>
      </c>
      <c r="B30" s="28" t="s">
        <v>49</v>
      </c>
      <c r="C30" s="23">
        <v>1</v>
      </c>
      <c r="D30" s="30">
        <v>1080</v>
      </c>
      <c r="E30" s="30">
        <v>1080</v>
      </c>
      <c r="F30" s="23" t="s">
        <v>36</v>
      </c>
      <c r="G30" s="24">
        <v>261575716</v>
      </c>
    </row>
    <row r="31" spans="1:7" s="14" customFormat="1" ht="60">
      <c r="A31" s="22">
        <v>45351</v>
      </c>
      <c r="B31" s="37" t="s">
        <v>480</v>
      </c>
      <c r="C31" s="23">
        <v>1</v>
      </c>
      <c r="D31" s="30">
        <v>1422.28</v>
      </c>
      <c r="E31" s="30">
        <v>1422.28</v>
      </c>
      <c r="F31" s="23" t="s">
        <v>372</v>
      </c>
      <c r="G31" s="24" t="s">
        <v>364</v>
      </c>
    </row>
    <row r="32" spans="1:7" s="14" customFormat="1" ht="60">
      <c r="A32" s="22">
        <v>45351</v>
      </c>
      <c r="B32" s="28" t="s">
        <v>469</v>
      </c>
      <c r="C32" s="23">
        <v>1</v>
      </c>
      <c r="D32" s="30">
        <v>24195.62</v>
      </c>
      <c r="E32" s="30">
        <v>24195.62</v>
      </c>
      <c r="F32" s="23" t="s">
        <v>160</v>
      </c>
      <c r="G32" s="24" t="s">
        <v>364</v>
      </c>
    </row>
    <row r="33" spans="1:7" s="14" customFormat="1" ht="75">
      <c r="A33" s="22">
        <v>45334</v>
      </c>
      <c r="B33" s="28" t="s">
        <v>470</v>
      </c>
      <c r="C33" s="23">
        <v>1</v>
      </c>
      <c r="D33" s="30">
        <v>3716.63</v>
      </c>
      <c r="E33" s="30">
        <v>3716.63</v>
      </c>
      <c r="F33" s="23" t="s">
        <v>25</v>
      </c>
      <c r="G33" s="24" t="s">
        <v>310</v>
      </c>
    </row>
    <row r="34" spans="1:7" s="14" customFormat="1" ht="90">
      <c r="A34" s="22">
        <v>45335</v>
      </c>
      <c r="B34" s="28" t="s">
        <v>27</v>
      </c>
      <c r="C34" s="23">
        <v>1</v>
      </c>
      <c r="D34" s="30">
        <v>37082.25</v>
      </c>
      <c r="E34" s="30">
        <v>37082.25</v>
      </c>
      <c r="F34" s="23" t="s">
        <v>21</v>
      </c>
      <c r="G34" s="24" t="s">
        <v>309</v>
      </c>
    </row>
    <row r="35" spans="1:7" s="14" customFormat="1" ht="90">
      <c r="A35" s="22">
        <v>45335</v>
      </c>
      <c r="B35" s="28" t="s">
        <v>28</v>
      </c>
      <c r="C35" s="23">
        <v>1</v>
      </c>
      <c r="D35" s="30">
        <v>22508.76</v>
      </c>
      <c r="E35" s="30">
        <v>22508.76</v>
      </c>
      <c r="F35" s="23" t="s">
        <v>21</v>
      </c>
      <c r="G35" s="24" t="s">
        <v>309</v>
      </c>
    </row>
    <row r="36" spans="1:7" s="14" customFormat="1" ht="75">
      <c r="A36" s="22">
        <v>45335</v>
      </c>
      <c r="B36" s="28" t="s">
        <v>29</v>
      </c>
      <c r="C36" s="23">
        <v>1</v>
      </c>
      <c r="D36" s="30">
        <v>8779.0299999999988</v>
      </c>
      <c r="E36" s="30">
        <v>8779.0299999999988</v>
      </c>
      <c r="F36" s="23" t="s">
        <v>21</v>
      </c>
      <c r="G36" s="24" t="s">
        <v>309</v>
      </c>
    </row>
    <row r="37" spans="1:7" s="14" customFormat="1" ht="45">
      <c r="A37" s="22">
        <v>45335</v>
      </c>
      <c r="B37" s="28" t="s">
        <v>471</v>
      </c>
      <c r="C37" s="23">
        <v>1</v>
      </c>
      <c r="D37" s="30">
        <v>16968.439999999999</v>
      </c>
      <c r="E37" s="30">
        <v>16968.439999999999</v>
      </c>
      <c r="F37" s="23" t="s">
        <v>26</v>
      </c>
      <c r="G37" s="24" t="s">
        <v>364</v>
      </c>
    </row>
    <row r="38" spans="1:7" s="14" customFormat="1" ht="45">
      <c r="A38" s="22">
        <v>45335</v>
      </c>
      <c r="B38" s="28" t="s">
        <v>471</v>
      </c>
      <c r="C38" s="23">
        <v>1</v>
      </c>
      <c r="D38" s="30">
        <v>16968.439999999999</v>
      </c>
      <c r="E38" s="30">
        <v>16968.439999999999</v>
      </c>
      <c r="F38" s="23" t="s">
        <v>420</v>
      </c>
      <c r="G38" s="24" t="s">
        <v>364</v>
      </c>
    </row>
    <row r="39" spans="1:7" s="14" customFormat="1" ht="45">
      <c r="A39" s="22">
        <v>45335</v>
      </c>
      <c r="B39" s="28" t="s">
        <v>471</v>
      </c>
      <c r="C39" s="23">
        <v>1</v>
      </c>
      <c r="D39" s="30">
        <v>16968.439999999999</v>
      </c>
      <c r="E39" s="30">
        <v>16968.439999999999</v>
      </c>
      <c r="F39" s="23" t="s">
        <v>9</v>
      </c>
      <c r="G39" s="24" t="s">
        <v>364</v>
      </c>
    </row>
    <row r="40" spans="1:7" s="14" customFormat="1" ht="45">
      <c r="A40" s="22">
        <v>45335</v>
      </c>
      <c r="B40" s="28" t="s">
        <v>471</v>
      </c>
      <c r="C40" s="23">
        <v>1</v>
      </c>
      <c r="D40" s="30">
        <v>16968.439999999999</v>
      </c>
      <c r="E40" s="30">
        <v>16968.439999999999</v>
      </c>
      <c r="F40" s="23" t="s">
        <v>117</v>
      </c>
      <c r="G40" s="24" t="s">
        <v>364</v>
      </c>
    </row>
    <row r="41" spans="1:7" s="14" customFormat="1" ht="45">
      <c r="A41" s="22">
        <v>45335</v>
      </c>
      <c r="B41" s="28" t="s">
        <v>471</v>
      </c>
      <c r="C41" s="23">
        <v>1</v>
      </c>
      <c r="D41" s="30">
        <v>16968.439999999999</v>
      </c>
      <c r="E41" s="30">
        <v>16968.439999999999</v>
      </c>
      <c r="F41" s="23" t="s">
        <v>80</v>
      </c>
      <c r="G41" s="24" t="s">
        <v>364</v>
      </c>
    </row>
    <row r="42" spans="1:7" s="14" customFormat="1" ht="75">
      <c r="A42" s="22">
        <v>45335</v>
      </c>
      <c r="B42" s="28" t="s">
        <v>30</v>
      </c>
      <c r="C42" s="23">
        <v>1</v>
      </c>
      <c r="D42" s="30">
        <v>8099.94</v>
      </c>
      <c r="E42" s="30">
        <v>8099.94</v>
      </c>
      <c r="F42" s="23" t="s">
        <v>26</v>
      </c>
      <c r="G42" s="24" t="s">
        <v>364</v>
      </c>
    </row>
    <row r="43" spans="1:7" s="14" customFormat="1" ht="60">
      <c r="A43" s="22">
        <v>45335</v>
      </c>
      <c r="B43" s="28" t="s">
        <v>472</v>
      </c>
      <c r="C43" s="23">
        <v>1</v>
      </c>
      <c r="D43" s="30">
        <v>23138.79</v>
      </c>
      <c r="E43" s="30">
        <v>23138.79</v>
      </c>
      <c r="F43" s="23" t="s">
        <v>26</v>
      </c>
      <c r="G43" s="24" t="s">
        <v>364</v>
      </c>
    </row>
    <row r="44" spans="1:7" s="14" customFormat="1" ht="60">
      <c r="A44" s="22">
        <v>45335</v>
      </c>
      <c r="B44" s="28" t="s">
        <v>472</v>
      </c>
      <c r="C44" s="23">
        <v>1</v>
      </c>
      <c r="D44" s="30">
        <v>23138.79</v>
      </c>
      <c r="E44" s="30">
        <v>23138.79</v>
      </c>
      <c r="F44" s="23" t="s">
        <v>420</v>
      </c>
      <c r="G44" s="24" t="s">
        <v>364</v>
      </c>
    </row>
    <row r="45" spans="1:7" s="14" customFormat="1" ht="60">
      <c r="A45" s="22">
        <v>45335</v>
      </c>
      <c r="B45" s="28" t="s">
        <v>472</v>
      </c>
      <c r="C45" s="23">
        <v>1</v>
      </c>
      <c r="D45" s="30">
        <v>23138.79</v>
      </c>
      <c r="E45" s="30">
        <v>23138.79</v>
      </c>
      <c r="F45" s="23" t="s">
        <v>9</v>
      </c>
      <c r="G45" s="24" t="s">
        <v>364</v>
      </c>
    </row>
    <row r="46" spans="1:7" s="14" customFormat="1" ht="60">
      <c r="A46" s="22">
        <v>45335</v>
      </c>
      <c r="B46" s="28" t="s">
        <v>472</v>
      </c>
      <c r="C46" s="23">
        <v>1</v>
      </c>
      <c r="D46" s="30">
        <v>23138.79</v>
      </c>
      <c r="E46" s="30">
        <v>23138.79</v>
      </c>
      <c r="F46" s="23" t="s">
        <v>117</v>
      </c>
      <c r="G46" s="24" t="s">
        <v>364</v>
      </c>
    </row>
    <row r="47" spans="1:7" s="14" customFormat="1" ht="60">
      <c r="A47" s="22">
        <v>45335</v>
      </c>
      <c r="B47" s="28" t="s">
        <v>472</v>
      </c>
      <c r="C47" s="23">
        <v>1</v>
      </c>
      <c r="D47" s="30">
        <v>23138.79</v>
      </c>
      <c r="E47" s="30">
        <v>23138.79</v>
      </c>
      <c r="F47" s="23" t="s">
        <v>80</v>
      </c>
      <c r="G47" s="24" t="s">
        <v>364</v>
      </c>
    </row>
    <row r="48" spans="1:7" s="14" customFormat="1">
      <c r="A48" s="22">
        <v>45335</v>
      </c>
      <c r="B48" s="28" t="s">
        <v>31</v>
      </c>
      <c r="C48" s="23">
        <v>1</v>
      </c>
      <c r="D48" s="30">
        <v>3165.4</v>
      </c>
      <c r="E48" s="30">
        <v>3165.4</v>
      </c>
      <c r="F48" s="23" t="s">
        <v>6</v>
      </c>
      <c r="G48" s="24" t="s">
        <v>277</v>
      </c>
    </row>
    <row r="49" spans="1:11" s="14" customFormat="1" ht="60">
      <c r="A49" s="22">
        <v>45335</v>
      </c>
      <c r="B49" s="28" t="s">
        <v>469</v>
      </c>
      <c r="C49" s="23">
        <v>1</v>
      </c>
      <c r="D49" s="30">
        <v>24195.62</v>
      </c>
      <c r="E49" s="30">
        <v>24195.62</v>
      </c>
      <c r="F49" s="23" t="s">
        <v>372</v>
      </c>
      <c r="G49" s="24" t="s">
        <v>364</v>
      </c>
    </row>
    <row r="50" spans="1:11" s="14" customFormat="1" ht="60">
      <c r="A50" s="22">
        <v>45335</v>
      </c>
      <c r="B50" s="28" t="s">
        <v>469</v>
      </c>
      <c r="C50" s="23">
        <v>1</v>
      </c>
      <c r="D50" s="30">
        <v>24195.62</v>
      </c>
      <c r="E50" s="30">
        <v>24195.62</v>
      </c>
      <c r="F50" s="23" t="s">
        <v>446</v>
      </c>
      <c r="G50" s="24" t="s">
        <v>364</v>
      </c>
    </row>
    <row r="51" spans="1:11" s="14" customFormat="1" ht="60">
      <c r="A51" s="22">
        <v>45335</v>
      </c>
      <c r="B51" s="28" t="s">
        <v>469</v>
      </c>
      <c r="C51" s="23">
        <v>1</v>
      </c>
      <c r="D51" s="30">
        <v>24195.62</v>
      </c>
      <c r="E51" s="30">
        <v>24195.62</v>
      </c>
      <c r="F51" s="23" t="s">
        <v>8</v>
      </c>
      <c r="G51" s="24" t="s">
        <v>364</v>
      </c>
    </row>
    <row r="52" spans="1:11" s="14" customFormat="1" ht="60">
      <c r="A52" s="22">
        <v>45335</v>
      </c>
      <c r="B52" s="28" t="s">
        <v>469</v>
      </c>
      <c r="C52" s="23">
        <v>1</v>
      </c>
      <c r="D52" s="30">
        <v>15852.3</v>
      </c>
      <c r="E52" s="30">
        <v>15852.3</v>
      </c>
      <c r="F52" s="23" t="s">
        <v>50</v>
      </c>
      <c r="G52" s="24" t="s">
        <v>364</v>
      </c>
    </row>
    <row r="53" spans="1:11" s="14" customFormat="1" ht="60">
      <c r="A53" s="22">
        <v>45335</v>
      </c>
      <c r="B53" s="28" t="s">
        <v>474</v>
      </c>
      <c r="C53" s="23">
        <v>1</v>
      </c>
      <c r="D53" s="30">
        <v>2336.13</v>
      </c>
      <c r="E53" s="30">
        <v>2336.13</v>
      </c>
      <c r="F53" s="23" t="s">
        <v>473</v>
      </c>
      <c r="G53" s="24" t="s">
        <v>277</v>
      </c>
    </row>
    <row r="54" spans="1:11" s="14" customFormat="1" ht="105">
      <c r="A54" s="22">
        <v>45335</v>
      </c>
      <c r="B54" s="28" t="s">
        <v>475</v>
      </c>
      <c r="C54" s="23">
        <v>1</v>
      </c>
      <c r="D54" s="30">
        <v>10130.83</v>
      </c>
      <c r="E54" s="30">
        <v>10130.83</v>
      </c>
      <c r="F54" s="23" t="s">
        <v>50</v>
      </c>
      <c r="G54" s="24" t="s">
        <v>364</v>
      </c>
    </row>
    <row r="55" spans="1:11" s="14" customFormat="1" ht="90">
      <c r="A55" s="22">
        <v>45335</v>
      </c>
      <c r="B55" s="28" t="s">
        <v>476</v>
      </c>
      <c r="C55" s="23">
        <v>1</v>
      </c>
      <c r="D55" s="30">
        <v>11689.42</v>
      </c>
      <c r="E55" s="30">
        <v>11689.42</v>
      </c>
      <c r="F55" s="23" t="s">
        <v>8</v>
      </c>
      <c r="G55" s="24" t="s">
        <v>364</v>
      </c>
    </row>
    <row r="56" spans="1:11" s="14" customFormat="1" ht="15.75" thickBot="1">
      <c r="A56" s="25"/>
      <c r="B56" s="26"/>
      <c r="C56" s="26"/>
      <c r="D56" s="26"/>
      <c r="E56" s="26"/>
      <c r="F56" s="26"/>
      <c r="G56" s="27"/>
    </row>
    <row r="57" spans="1:11">
      <c r="A57" s="1"/>
      <c r="B57" s="1"/>
      <c r="C57" s="1"/>
      <c r="D57" s="1"/>
      <c r="E57" s="1"/>
      <c r="F57" s="1"/>
      <c r="G57" s="1"/>
      <c r="H57" s="1"/>
      <c r="I57" s="1"/>
      <c r="J57" s="1"/>
      <c r="K57" s="1"/>
    </row>
    <row r="58" spans="1:11">
      <c r="A58" s="1"/>
      <c r="B58" s="4" t="s">
        <v>2</v>
      </c>
      <c r="K58" s="1"/>
    </row>
    <row r="59" spans="1:11">
      <c r="A59" s="1"/>
      <c r="B59" s="4" t="s">
        <v>3</v>
      </c>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5.75" customHeight="1"/>
  </sheetData>
  <pageMargins left="0.7" right="0.7" top="0.75" bottom="0.75" header="0.3" footer="0.3"/>
  <pageSetup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7"/>
  <sheetViews>
    <sheetView zoomScaleNormal="100" workbookViewId="0">
      <selection sqref="A1:G43"/>
    </sheetView>
  </sheetViews>
  <sheetFormatPr baseColWidth="10" defaultColWidth="14" defaultRowHeight="15"/>
  <cols>
    <col min="1" max="1" width="10.7109375" customWidth="1"/>
    <col min="2" max="2" width="72.42578125" customWidth="1"/>
    <col min="3" max="3" width="6.7109375" customWidth="1"/>
    <col min="4" max="4" width="15.7109375" customWidth="1"/>
    <col min="5" max="5" width="16.85546875" customWidth="1"/>
    <col min="6" max="6" width="37.28515625" customWidth="1"/>
    <col min="7" max="7" width="15.42578125" customWidth="1"/>
    <col min="8" max="8" width="10.7109375" customWidth="1"/>
    <col min="9" max="9" width="15.7109375" customWidth="1"/>
    <col min="10" max="10" width="1.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4" t="s">
        <v>2</v>
      </c>
      <c r="G2" s="13"/>
    </row>
    <row r="3" spans="1:7" s="14" customFormat="1" ht="15.75">
      <c r="A3" s="10" t="s">
        <v>251</v>
      </c>
      <c r="B3" s="11"/>
      <c r="C3" s="11"/>
      <c r="D3" s="11"/>
      <c r="E3" s="12"/>
      <c r="F3" s="4" t="s">
        <v>3</v>
      </c>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466</v>
      </c>
      <c r="B8" s="11"/>
      <c r="C8" s="11"/>
      <c r="D8" s="11"/>
      <c r="E8" s="12"/>
      <c r="F8" s="13"/>
      <c r="G8" s="13"/>
    </row>
    <row r="9" spans="1:7" s="14" customFormat="1" ht="21.75" thickBot="1">
      <c r="A9" s="17" t="s">
        <v>257</v>
      </c>
      <c r="B9" s="17"/>
      <c r="C9" s="17"/>
      <c r="D9" s="17"/>
      <c r="E9" s="17"/>
      <c r="F9" s="17"/>
      <c r="G9" s="17"/>
    </row>
    <row r="10" spans="1:7" s="14" customFormat="1" ht="30">
      <c r="A10" s="18" t="s">
        <v>258</v>
      </c>
      <c r="B10" s="19" t="s">
        <v>259</v>
      </c>
      <c r="C10" s="20" t="s">
        <v>260</v>
      </c>
      <c r="D10" s="20" t="s">
        <v>261</v>
      </c>
      <c r="E10" s="20" t="s">
        <v>262</v>
      </c>
      <c r="F10" s="20" t="s">
        <v>263</v>
      </c>
      <c r="G10" s="21" t="s">
        <v>264</v>
      </c>
    </row>
    <row r="11" spans="1:7" s="14" customFormat="1" ht="47.25" customHeight="1">
      <c r="A11" s="22">
        <v>45364</v>
      </c>
      <c r="B11" s="28" t="s">
        <v>61</v>
      </c>
      <c r="C11" s="23">
        <v>1</v>
      </c>
      <c r="D11" s="30">
        <v>482.21</v>
      </c>
      <c r="E11" s="30">
        <v>482.21</v>
      </c>
      <c r="F11" s="23" t="s">
        <v>50</v>
      </c>
      <c r="G11" s="24" t="s">
        <v>461</v>
      </c>
    </row>
    <row r="12" spans="1:7" s="14" customFormat="1" ht="30">
      <c r="A12" s="22">
        <v>45365</v>
      </c>
      <c r="B12" s="28" t="s">
        <v>62</v>
      </c>
      <c r="C12" s="23">
        <v>1</v>
      </c>
      <c r="D12" s="30">
        <v>2100.1999999999998</v>
      </c>
      <c r="E12" s="30">
        <v>2100.1999999999998</v>
      </c>
      <c r="F12" s="23" t="s">
        <v>51</v>
      </c>
      <c r="G12" s="24" t="s">
        <v>461</v>
      </c>
    </row>
    <row r="13" spans="1:7" s="14" customFormat="1" ht="30">
      <c r="A13" s="22">
        <v>45365</v>
      </c>
      <c r="B13" s="28" t="s">
        <v>63</v>
      </c>
      <c r="C13" s="23">
        <v>1</v>
      </c>
      <c r="D13" s="30">
        <v>4000</v>
      </c>
      <c r="E13" s="30">
        <v>4000</v>
      </c>
      <c r="F13" s="23" t="s">
        <v>52</v>
      </c>
      <c r="G13" s="24" t="s">
        <v>462</v>
      </c>
    </row>
    <row r="14" spans="1:7" s="14" customFormat="1" ht="30">
      <c r="A14" s="22">
        <v>45366</v>
      </c>
      <c r="B14" s="28" t="s">
        <v>64</v>
      </c>
      <c r="C14" s="23">
        <v>1</v>
      </c>
      <c r="D14" s="30">
        <v>199</v>
      </c>
      <c r="E14" s="30">
        <v>199</v>
      </c>
      <c r="F14" s="23" t="s">
        <v>0</v>
      </c>
      <c r="G14" s="24" t="s">
        <v>280</v>
      </c>
    </row>
    <row r="15" spans="1:7" s="14" customFormat="1" ht="30">
      <c r="A15" s="22">
        <v>45366</v>
      </c>
      <c r="B15" s="28" t="s">
        <v>65</v>
      </c>
      <c r="C15" s="23">
        <v>1</v>
      </c>
      <c r="D15" s="30">
        <v>1080</v>
      </c>
      <c r="E15" s="30">
        <v>1080</v>
      </c>
      <c r="F15" s="23" t="s">
        <v>53</v>
      </c>
      <c r="G15" s="24">
        <v>261575716</v>
      </c>
    </row>
    <row r="16" spans="1:7" s="14" customFormat="1" ht="45">
      <c r="A16" s="22">
        <v>45366</v>
      </c>
      <c r="B16" s="28" t="s">
        <v>66</v>
      </c>
      <c r="C16" s="23">
        <v>12</v>
      </c>
      <c r="D16" s="30">
        <f>+E16/C16</f>
        <v>375</v>
      </c>
      <c r="E16" s="30">
        <v>4500</v>
      </c>
      <c r="F16" s="23" t="s">
        <v>54</v>
      </c>
      <c r="G16" s="24" t="s">
        <v>450</v>
      </c>
    </row>
    <row r="17" spans="1:7" s="14" customFormat="1" ht="45">
      <c r="A17" s="22">
        <v>45366</v>
      </c>
      <c r="B17" s="28" t="s">
        <v>67</v>
      </c>
      <c r="C17" s="23">
        <v>1</v>
      </c>
      <c r="D17" s="30">
        <v>12646.7</v>
      </c>
      <c r="E17" s="30">
        <v>12646.7</v>
      </c>
      <c r="F17" s="23" t="s">
        <v>55</v>
      </c>
      <c r="G17" s="24" t="s">
        <v>277</v>
      </c>
    </row>
    <row r="18" spans="1:7" s="14" customFormat="1" ht="30">
      <c r="A18" s="22">
        <v>45369</v>
      </c>
      <c r="B18" s="28" t="s">
        <v>451</v>
      </c>
      <c r="C18" s="23">
        <v>1</v>
      </c>
      <c r="D18" s="30">
        <v>276.89999999999998</v>
      </c>
      <c r="E18" s="30">
        <v>276.89999999999998</v>
      </c>
      <c r="F18" s="23" t="s">
        <v>282</v>
      </c>
      <c r="G18" s="24" t="s">
        <v>283</v>
      </c>
    </row>
    <row r="19" spans="1:7" s="14" customFormat="1" ht="30">
      <c r="A19" s="22">
        <v>45369</v>
      </c>
      <c r="B19" s="28" t="s">
        <v>68</v>
      </c>
      <c r="C19" s="23">
        <v>1</v>
      </c>
      <c r="D19" s="30">
        <v>1334.04</v>
      </c>
      <c r="E19" s="30">
        <v>1334.04</v>
      </c>
      <c r="F19" s="23" t="s">
        <v>56</v>
      </c>
      <c r="G19" s="24" t="s">
        <v>288</v>
      </c>
    </row>
    <row r="20" spans="1:7" s="14" customFormat="1">
      <c r="A20" s="22">
        <v>45370</v>
      </c>
      <c r="B20" s="28" t="s">
        <v>69</v>
      </c>
      <c r="C20" s="23">
        <v>1</v>
      </c>
      <c r="D20" s="30">
        <v>55</v>
      </c>
      <c r="E20" s="30">
        <v>55</v>
      </c>
      <c r="F20" s="23" t="s">
        <v>0</v>
      </c>
      <c r="G20" s="24" t="s">
        <v>280</v>
      </c>
    </row>
    <row r="21" spans="1:7" s="14" customFormat="1" ht="45">
      <c r="A21" s="22" t="s">
        <v>452</v>
      </c>
      <c r="B21" s="28" t="s">
        <v>453</v>
      </c>
      <c r="C21" s="23">
        <v>1</v>
      </c>
      <c r="D21" s="30">
        <v>32696.23</v>
      </c>
      <c r="E21" s="30">
        <v>32696.23</v>
      </c>
      <c r="F21" s="23" t="s">
        <v>8</v>
      </c>
      <c r="G21" s="24" t="s">
        <v>364</v>
      </c>
    </row>
    <row r="22" spans="1:7" s="14" customFormat="1" ht="45">
      <c r="A22" s="22" t="s">
        <v>452</v>
      </c>
      <c r="B22" s="28" t="s">
        <v>453</v>
      </c>
      <c r="C22" s="23">
        <v>1</v>
      </c>
      <c r="D22" s="30">
        <v>32696.23</v>
      </c>
      <c r="E22" s="30">
        <v>32696.23</v>
      </c>
      <c r="F22" s="23" t="s">
        <v>79</v>
      </c>
      <c r="G22" s="24" t="s">
        <v>364</v>
      </c>
    </row>
    <row r="23" spans="1:7" s="14" customFormat="1" ht="58.5" customHeight="1">
      <c r="A23" s="22" t="s">
        <v>452</v>
      </c>
      <c r="B23" s="28" t="s">
        <v>454</v>
      </c>
      <c r="C23" s="23">
        <v>1</v>
      </c>
      <c r="D23" s="30">
        <v>17080.55</v>
      </c>
      <c r="E23" s="30">
        <v>17080.55</v>
      </c>
      <c r="F23" s="23" t="s">
        <v>8</v>
      </c>
      <c r="G23" s="24" t="s">
        <v>364</v>
      </c>
    </row>
    <row r="24" spans="1:7" s="14" customFormat="1" ht="60">
      <c r="A24" s="22" t="s">
        <v>452</v>
      </c>
      <c r="B24" s="28" t="s">
        <v>455</v>
      </c>
      <c r="C24" s="23">
        <v>1</v>
      </c>
      <c r="D24" s="30">
        <v>59539.61</v>
      </c>
      <c r="E24" s="30">
        <v>59539.61</v>
      </c>
      <c r="F24" s="23" t="s">
        <v>8</v>
      </c>
      <c r="G24" s="24" t="s">
        <v>364</v>
      </c>
    </row>
    <row r="25" spans="1:7" s="14" customFormat="1" ht="45">
      <c r="A25" s="22" t="s">
        <v>452</v>
      </c>
      <c r="B25" s="28" t="s">
        <v>453</v>
      </c>
      <c r="C25" s="23">
        <v>1</v>
      </c>
      <c r="D25" s="30">
        <v>33240.239999999998</v>
      </c>
      <c r="E25" s="30">
        <v>33240.239999999998</v>
      </c>
      <c r="F25" s="23" t="s">
        <v>456</v>
      </c>
      <c r="G25" s="24" t="s">
        <v>364</v>
      </c>
    </row>
    <row r="26" spans="1:7" s="14" customFormat="1" ht="30">
      <c r="A26" s="22" t="s">
        <v>452</v>
      </c>
      <c r="B26" s="28" t="s">
        <v>70</v>
      </c>
      <c r="C26" s="23">
        <v>1</v>
      </c>
      <c r="D26" s="30">
        <v>235.2</v>
      </c>
      <c r="E26" s="30">
        <v>235.2</v>
      </c>
      <c r="F26" s="23" t="s">
        <v>57</v>
      </c>
      <c r="G26" s="24" t="s">
        <v>463</v>
      </c>
    </row>
    <row r="27" spans="1:7" s="14" customFormat="1" ht="30">
      <c r="A27" s="22">
        <v>45371</v>
      </c>
      <c r="B27" s="28" t="s">
        <v>71</v>
      </c>
      <c r="C27" s="23">
        <v>1</v>
      </c>
      <c r="D27" s="30">
        <v>1000</v>
      </c>
      <c r="E27" s="30">
        <v>1000</v>
      </c>
      <c r="F27" s="23" t="s">
        <v>58</v>
      </c>
      <c r="G27" s="24" t="s">
        <v>304</v>
      </c>
    </row>
    <row r="28" spans="1:7" s="14" customFormat="1">
      <c r="A28" s="22">
        <v>45372</v>
      </c>
      <c r="B28" s="37" t="s">
        <v>465</v>
      </c>
      <c r="C28" s="23">
        <v>1</v>
      </c>
      <c r="D28" s="30">
        <v>4500</v>
      </c>
      <c r="E28" s="30">
        <v>4500</v>
      </c>
      <c r="F28" s="23" t="s">
        <v>5</v>
      </c>
      <c r="G28" s="24" t="s">
        <v>307</v>
      </c>
    </row>
    <row r="29" spans="1:7" s="14" customFormat="1" ht="30">
      <c r="A29" s="22">
        <v>45372</v>
      </c>
      <c r="B29" s="28" t="s">
        <v>72</v>
      </c>
      <c r="C29" s="23">
        <v>1</v>
      </c>
      <c r="D29" s="30">
        <v>540</v>
      </c>
      <c r="E29" s="30">
        <v>540</v>
      </c>
      <c r="F29" s="23" t="s">
        <v>53</v>
      </c>
      <c r="G29" s="24">
        <v>261575716</v>
      </c>
    </row>
    <row r="30" spans="1:7" s="14" customFormat="1" ht="45">
      <c r="A30" s="22">
        <v>45372</v>
      </c>
      <c r="B30" s="28" t="s">
        <v>73</v>
      </c>
      <c r="C30" s="23">
        <v>1</v>
      </c>
      <c r="D30" s="30">
        <v>5304</v>
      </c>
      <c r="E30" s="30">
        <v>5304</v>
      </c>
      <c r="F30" s="23" t="s">
        <v>59</v>
      </c>
      <c r="G30" s="24" t="s">
        <v>309</v>
      </c>
    </row>
    <row r="31" spans="1:7" s="14" customFormat="1" ht="60">
      <c r="A31" s="22">
        <v>45372</v>
      </c>
      <c r="B31" s="28" t="s">
        <v>74</v>
      </c>
      <c r="C31" s="23">
        <v>1</v>
      </c>
      <c r="D31" s="30">
        <v>1399.2</v>
      </c>
      <c r="E31" s="30">
        <v>1399.2</v>
      </c>
      <c r="F31" s="23" t="s">
        <v>25</v>
      </c>
      <c r="G31" s="24" t="s">
        <v>310</v>
      </c>
    </row>
    <row r="32" spans="1:7" s="14" customFormat="1" ht="30">
      <c r="A32" s="22">
        <v>45372</v>
      </c>
      <c r="B32" s="28" t="s">
        <v>459</v>
      </c>
      <c r="C32" s="23">
        <v>1</v>
      </c>
      <c r="D32" s="30">
        <v>1783.81</v>
      </c>
      <c r="E32" s="30">
        <v>1783.81</v>
      </c>
      <c r="F32" s="23" t="s">
        <v>26</v>
      </c>
      <c r="G32" s="24" t="s">
        <v>364</v>
      </c>
    </row>
    <row r="33" spans="1:11" s="14" customFormat="1" ht="30">
      <c r="A33" s="22">
        <v>45372</v>
      </c>
      <c r="B33" s="28" t="s">
        <v>459</v>
      </c>
      <c r="C33" s="23">
        <v>1</v>
      </c>
      <c r="D33" s="30">
        <v>1783.81</v>
      </c>
      <c r="E33" s="30">
        <v>1783.81</v>
      </c>
      <c r="F33" s="23" t="s">
        <v>457</v>
      </c>
      <c r="G33" s="24" t="s">
        <v>364</v>
      </c>
    </row>
    <row r="34" spans="1:11" s="14" customFormat="1" ht="30">
      <c r="A34" s="22">
        <v>45372</v>
      </c>
      <c r="B34" s="28" t="s">
        <v>459</v>
      </c>
      <c r="C34" s="23">
        <v>1</v>
      </c>
      <c r="D34" s="30">
        <v>1003.15</v>
      </c>
      <c r="E34" s="30">
        <v>1003.15</v>
      </c>
      <c r="F34" s="23" t="s">
        <v>9</v>
      </c>
      <c r="G34" s="24" t="s">
        <v>364</v>
      </c>
    </row>
    <row r="35" spans="1:11" s="14" customFormat="1" ht="30">
      <c r="A35" s="22">
        <v>45372</v>
      </c>
      <c r="B35" s="28" t="s">
        <v>459</v>
      </c>
      <c r="C35" s="23">
        <v>1</v>
      </c>
      <c r="D35" s="30">
        <v>2408.34</v>
      </c>
      <c r="E35" s="30">
        <v>2408.34</v>
      </c>
      <c r="F35" s="23" t="s">
        <v>458</v>
      </c>
      <c r="G35" s="24" t="s">
        <v>364</v>
      </c>
    </row>
    <row r="36" spans="1:11" s="14" customFormat="1" ht="45">
      <c r="A36" s="22">
        <v>45372</v>
      </c>
      <c r="B36" s="28" t="s">
        <v>460</v>
      </c>
      <c r="C36" s="23">
        <v>1</v>
      </c>
      <c r="D36" s="30">
        <v>601.11</v>
      </c>
      <c r="E36" s="30">
        <v>601.11</v>
      </c>
      <c r="F36" s="23" t="s">
        <v>458</v>
      </c>
      <c r="G36" s="24" t="s">
        <v>364</v>
      </c>
    </row>
    <row r="37" spans="1:11" s="14" customFormat="1" ht="45">
      <c r="A37" s="22">
        <v>45372</v>
      </c>
      <c r="B37" s="28" t="s">
        <v>460</v>
      </c>
      <c r="C37" s="23">
        <v>1</v>
      </c>
      <c r="D37" s="30">
        <v>601.11</v>
      </c>
      <c r="E37" s="30">
        <v>601.11</v>
      </c>
      <c r="F37" s="23" t="s">
        <v>26</v>
      </c>
      <c r="G37" s="24" t="s">
        <v>364</v>
      </c>
    </row>
    <row r="38" spans="1:11" s="14" customFormat="1" ht="45">
      <c r="A38" s="22">
        <v>45372</v>
      </c>
      <c r="B38" s="28" t="s">
        <v>460</v>
      </c>
      <c r="C38" s="23">
        <v>1</v>
      </c>
      <c r="D38" s="30">
        <v>601.11</v>
      </c>
      <c r="E38" s="30">
        <v>601.11</v>
      </c>
      <c r="F38" s="23" t="s">
        <v>457</v>
      </c>
      <c r="G38" s="24" t="s">
        <v>364</v>
      </c>
    </row>
    <row r="39" spans="1:11" s="14" customFormat="1" ht="30">
      <c r="A39" s="22">
        <v>45372</v>
      </c>
      <c r="B39" s="28" t="s">
        <v>75</v>
      </c>
      <c r="C39" s="23">
        <v>1</v>
      </c>
      <c r="D39" s="30">
        <v>911.4</v>
      </c>
      <c r="E39" s="30">
        <v>911.4</v>
      </c>
      <c r="F39" s="23" t="s">
        <v>60</v>
      </c>
      <c r="G39" s="24" t="s">
        <v>464</v>
      </c>
    </row>
    <row r="40" spans="1:11" s="14" customFormat="1" ht="45">
      <c r="A40" s="22">
        <v>45372</v>
      </c>
      <c r="B40" s="28" t="s">
        <v>76</v>
      </c>
      <c r="C40" s="23">
        <v>1</v>
      </c>
      <c r="D40" s="30">
        <v>3738.04</v>
      </c>
      <c r="E40" s="30">
        <v>3738.04</v>
      </c>
      <c r="F40" s="23" t="s">
        <v>50</v>
      </c>
      <c r="G40" s="24" t="s">
        <v>364</v>
      </c>
    </row>
    <row r="41" spans="1:11" s="14" customFormat="1" ht="30">
      <c r="A41" s="22">
        <v>45372</v>
      </c>
      <c r="B41" s="28" t="s">
        <v>77</v>
      </c>
      <c r="C41" s="23">
        <v>1</v>
      </c>
      <c r="D41" s="30">
        <v>364</v>
      </c>
      <c r="E41" s="30">
        <v>364</v>
      </c>
      <c r="F41" s="23" t="s">
        <v>0</v>
      </c>
      <c r="G41" s="24" t="s">
        <v>280</v>
      </c>
    </row>
    <row r="42" spans="1:11" s="14" customFormat="1">
      <c r="A42" s="22">
        <v>45372</v>
      </c>
      <c r="B42" s="37" t="s">
        <v>78</v>
      </c>
      <c r="C42" s="23">
        <v>1</v>
      </c>
      <c r="D42" s="30">
        <v>3626.23</v>
      </c>
      <c r="E42" s="30">
        <v>3626.23</v>
      </c>
      <c r="F42" s="23" t="s">
        <v>6</v>
      </c>
      <c r="G42" s="24" t="s">
        <v>277</v>
      </c>
    </row>
    <row r="43" spans="1:11" s="14" customFormat="1" ht="15.75" thickBot="1">
      <c r="A43" s="25"/>
      <c r="B43" s="26"/>
      <c r="C43" s="26"/>
      <c r="D43" s="26"/>
      <c r="E43" s="26"/>
      <c r="F43" s="26"/>
      <c r="G43" s="27"/>
    </row>
    <row r="44" spans="1:11">
      <c r="A44" s="1"/>
      <c r="B44" s="1"/>
      <c r="C44" s="1"/>
      <c r="D44" s="1"/>
      <c r="E44" s="1"/>
      <c r="F44" s="1"/>
      <c r="G44" s="1"/>
      <c r="H44" s="1"/>
      <c r="I44" s="1"/>
      <c r="J44" s="1"/>
      <c r="K44" s="1"/>
    </row>
    <row r="45" spans="1:11">
      <c r="A45" s="1"/>
      <c r="K45" s="1"/>
    </row>
    <row r="46" spans="1:11">
      <c r="A46" s="1"/>
      <c r="K46" s="1"/>
    </row>
    <row r="47" spans="1:11" ht="14.25" customHeight="1">
      <c r="C47" s="5"/>
      <c r="D47" s="6"/>
      <c r="E47" s="6"/>
      <c r="F47" s="7"/>
      <c r="G47" s="7"/>
      <c r="H47" s="7"/>
      <c r="I47" s="8"/>
      <c r="J47" s="9"/>
      <c r="K47" s="2"/>
    </row>
  </sheetData>
  <pageMargins left="0.7" right="0.7" top="0.75" bottom="0.75" header="0.3" footer="0.3"/>
  <pageSetup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91"/>
  <sheetViews>
    <sheetView zoomScaleNormal="100" workbookViewId="0">
      <selection sqref="A1:G90"/>
    </sheetView>
  </sheetViews>
  <sheetFormatPr baseColWidth="10" defaultColWidth="14" defaultRowHeight="15"/>
  <cols>
    <col min="1" max="1" width="10.7109375" customWidth="1"/>
    <col min="2" max="2" width="67" customWidth="1"/>
    <col min="3" max="4" width="15.7109375" customWidth="1"/>
    <col min="5" max="5" width="20.7109375" customWidth="1"/>
    <col min="6" max="6" width="25.7109375" customWidth="1"/>
    <col min="7" max="7" width="20.7109375" customWidth="1"/>
    <col min="8" max="8" width="12.140625" customWidth="1"/>
    <col min="9" max="9" width="15.7109375" customWidth="1"/>
    <col min="10" max="10" width="1.7109375" customWidth="1"/>
    <col min="11" max="11" width="12.4257812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448</v>
      </c>
      <c r="B8" s="11"/>
      <c r="C8" s="11"/>
      <c r="D8" s="11"/>
      <c r="E8" s="12"/>
      <c r="F8" s="13"/>
      <c r="G8" s="13"/>
    </row>
    <row r="9" spans="1:7" s="14" customFormat="1" ht="15.75">
      <c r="A9" s="16"/>
      <c r="B9" s="16"/>
      <c r="C9" s="16"/>
      <c r="D9" s="16"/>
      <c r="E9" s="16"/>
      <c r="F9" s="16"/>
      <c r="G9" s="16"/>
    </row>
    <row r="10" spans="1:7" s="14" customFormat="1" ht="21.75" thickBot="1">
      <c r="A10" s="40" t="s">
        <v>257</v>
      </c>
      <c r="B10" s="40"/>
      <c r="C10" s="40"/>
      <c r="D10" s="40"/>
      <c r="E10" s="40"/>
      <c r="F10" s="40"/>
      <c r="G10" s="40"/>
    </row>
    <row r="11" spans="1:7" s="14" customFormat="1" ht="30">
      <c r="A11" s="18" t="s">
        <v>258</v>
      </c>
      <c r="B11" s="19" t="s">
        <v>259</v>
      </c>
      <c r="C11" s="20" t="s">
        <v>260</v>
      </c>
      <c r="D11" s="20" t="s">
        <v>261</v>
      </c>
      <c r="E11" s="20" t="s">
        <v>262</v>
      </c>
      <c r="F11" s="20" t="s">
        <v>263</v>
      </c>
      <c r="G11" s="21" t="s">
        <v>264</v>
      </c>
    </row>
    <row r="12" spans="1:7" s="14" customFormat="1" ht="30">
      <c r="A12" s="22">
        <v>45386</v>
      </c>
      <c r="B12" s="28" t="s">
        <v>431</v>
      </c>
      <c r="C12" s="23">
        <v>1</v>
      </c>
      <c r="D12" s="30">
        <v>22019.09</v>
      </c>
      <c r="E12" s="30">
        <v>22019.09</v>
      </c>
      <c r="F12" s="23" t="s">
        <v>117</v>
      </c>
      <c r="G12" s="24" t="s">
        <v>364</v>
      </c>
    </row>
    <row r="13" spans="1:7" s="14" customFormat="1" ht="30">
      <c r="A13" s="22">
        <v>45386</v>
      </c>
      <c r="B13" s="28" t="s">
        <v>431</v>
      </c>
      <c r="C13" s="23">
        <v>1</v>
      </c>
      <c r="D13" s="30">
        <v>22019.09</v>
      </c>
      <c r="E13" s="30">
        <v>22019.09</v>
      </c>
      <c r="F13" s="23" t="s">
        <v>80</v>
      </c>
      <c r="G13" s="24" t="s">
        <v>364</v>
      </c>
    </row>
    <row r="14" spans="1:7" s="14" customFormat="1" ht="30">
      <c r="A14" s="22">
        <v>45386</v>
      </c>
      <c r="B14" s="28" t="s">
        <v>431</v>
      </c>
      <c r="C14" s="23">
        <v>1</v>
      </c>
      <c r="D14" s="30">
        <v>22019.09</v>
      </c>
      <c r="E14" s="30">
        <v>22019.09</v>
      </c>
      <c r="F14" s="23" t="s">
        <v>26</v>
      </c>
      <c r="G14" s="24" t="s">
        <v>364</v>
      </c>
    </row>
    <row r="15" spans="1:7" s="14" customFormat="1" ht="30">
      <c r="A15" s="22">
        <v>45386</v>
      </c>
      <c r="B15" s="28" t="s">
        <v>431</v>
      </c>
      <c r="C15" s="23">
        <v>1</v>
      </c>
      <c r="D15" s="30">
        <v>22019.09</v>
      </c>
      <c r="E15" s="30">
        <v>22019.09</v>
      </c>
      <c r="F15" s="23" t="s">
        <v>81</v>
      </c>
      <c r="G15" s="24" t="s">
        <v>364</v>
      </c>
    </row>
    <row r="16" spans="1:7" s="14" customFormat="1" ht="60">
      <c r="A16" s="22">
        <v>45386</v>
      </c>
      <c r="B16" s="28" t="s">
        <v>432</v>
      </c>
      <c r="C16" s="23">
        <v>1</v>
      </c>
      <c r="D16" s="30">
        <v>13244.56</v>
      </c>
      <c r="E16" s="30">
        <v>13244.56</v>
      </c>
      <c r="F16" s="23" t="s">
        <v>26</v>
      </c>
      <c r="G16" s="24" t="s">
        <v>364</v>
      </c>
    </row>
    <row r="17" spans="1:7" s="14" customFormat="1" ht="45">
      <c r="A17" s="22">
        <v>45387</v>
      </c>
      <c r="B17" s="28" t="s">
        <v>433</v>
      </c>
      <c r="C17" s="23">
        <v>1</v>
      </c>
      <c r="D17" s="30">
        <v>25978.82</v>
      </c>
      <c r="E17" s="30">
        <v>25978.82</v>
      </c>
      <c r="F17" s="23" t="s">
        <v>117</v>
      </c>
      <c r="G17" s="24" t="s">
        <v>364</v>
      </c>
    </row>
    <row r="18" spans="1:7" s="14" customFormat="1" ht="45">
      <c r="A18" s="22">
        <v>45387</v>
      </c>
      <c r="B18" s="28" t="s">
        <v>433</v>
      </c>
      <c r="C18" s="23">
        <v>1</v>
      </c>
      <c r="D18" s="30">
        <v>25978.82</v>
      </c>
      <c r="E18" s="30">
        <v>25978.82</v>
      </c>
      <c r="F18" s="23" t="s">
        <v>80</v>
      </c>
      <c r="G18" s="24" t="s">
        <v>364</v>
      </c>
    </row>
    <row r="19" spans="1:7" s="14" customFormat="1" ht="45">
      <c r="A19" s="22">
        <v>45387</v>
      </c>
      <c r="B19" s="28" t="s">
        <v>433</v>
      </c>
      <c r="C19" s="23">
        <v>1</v>
      </c>
      <c r="D19" s="30">
        <v>25978.82</v>
      </c>
      <c r="E19" s="30">
        <v>25978.82</v>
      </c>
      <c r="F19" s="23" t="s">
        <v>26</v>
      </c>
      <c r="G19" s="24" t="s">
        <v>364</v>
      </c>
    </row>
    <row r="20" spans="1:7" s="14" customFormat="1" ht="45">
      <c r="A20" s="22">
        <v>45387</v>
      </c>
      <c r="B20" s="28" t="s">
        <v>434</v>
      </c>
      <c r="C20" s="23">
        <v>1</v>
      </c>
      <c r="D20" s="30">
        <v>25978.82</v>
      </c>
      <c r="E20" s="30">
        <v>25978.82</v>
      </c>
      <c r="F20" s="23" t="s">
        <v>81</v>
      </c>
      <c r="G20" s="24" t="s">
        <v>364</v>
      </c>
    </row>
    <row r="21" spans="1:7" s="14" customFormat="1" ht="60">
      <c r="A21" s="22">
        <v>45387</v>
      </c>
      <c r="B21" s="28" t="s">
        <v>435</v>
      </c>
      <c r="C21" s="23">
        <v>1</v>
      </c>
      <c r="D21" s="30">
        <v>13419.86</v>
      </c>
      <c r="E21" s="30">
        <v>13419.86</v>
      </c>
      <c r="F21" s="23" t="s">
        <v>81</v>
      </c>
      <c r="G21" s="24" t="s">
        <v>364</v>
      </c>
    </row>
    <row r="22" spans="1:7" s="14" customFormat="1" ht="45">
      <c r="A22" s="22">
        <v>45387</v>
      </c>
      <c r="B22" s="28" t="s">
        <v>436</v>
      </c>
      <c r="C22" s="23">
        <v>1</v>
      </c>
      <c r="D22" s="30">
        <v>48330.1</v>
      </c>
      <c r="E22" s="30">
        <v>48330.1</v>
      </c>
      <c r="F22" s="23" t="s">
        <v>79</v>
      </c>
      <c r="G22" s="24" t="s">
        <v>364</v>
      </c>
    </row>
    <row r="23" spans="1:7" s="14" customFormat="1" ht="45">
      <c r="A23" s="22">
        <v>45387</v>
      </c>
      <c r="B23" s="28" t="s">
        <v>437</v>
      </c>
      <c r="C23" s="23">
        <v>1</v>
      </c>
      <c r="D23" s="30">
        <v>48330.1</v>
      </c>
      <c r="E23" s="30">
        <v>48330.1</v>
      </c>
      <c r="F23" s="23" t="s">
        <v>8</v>
      </c>
      <c r="G23" s="24" t="s">
        <v>364</v>
      </c>
    </row>
    <row r="24" spans="1:7" s="14" customFormat="1" ht="45">
      <c r="A24" s="22">
        <v>45387</v>
      </c>
      <c r="B24" s="28" t="s">
        <v>437</v>
      </c>
      <c r="C24" s="23">
        <v>1</v>
      </c>
      <c r="D24" s="30">
        <v>33096.32</v>
      </c>
      <c r="E24" s="30">
        <v>33096.32</v>
      </c>
      <c r="F24" s="23" t="s">
        <v>118</v>
      </c>
      <c r="G24" s="24" t="s">
        <v>364</v>
      </c>
    </row>
    <row r="25" spans="1:7" s="14" customFormat="1" ht="60">
      <c r="A25" s="22">
        <v>45387</v>
      </c>
      <c r="B25" s="28" t="s">
        <v>438</v>
      </c>
      <c r="C25" s="23">
        <v>1</v>
      </c>
      <c r="D25" s="30">
        <v>32001.200000000001</v>
      </c>
      <c r="E25" s="30">
        <v>32001.200000000001</v>
      </c>
      <c r="F25" s="23" t="s">
        <v>79</v>
      </c>
      <c r="G25" s="24" t="s">
        <v>364</v>
      </c>
    </row>
    <row r="26" spans="1:7" s="14" customFormat="1" ht="60">
      <c r="A26" s="22">
        <v>45387</v>
      </c>
      <c r="B26" s="28" t="s">
        <v>439</v>
      </c>
      <c r="C26" s="23">
        <v>1</v>
      </c>
      <c r="D26" s="30">
        <v>12255.12</v>
      </c>
      <c r="E26" s="30">
        <v>12255.12</v>
      </c>
      <c r="F26" s="23" t="s">
        <v>9</v>
      </c>
      <c r="G26" s="24" t="s">
        <v>364</v>
      </c>
    </row>
    <row r="27" spans="1:7" s="14" customFormat="1" ht="30">
      <c r="A27" s="22">
        <v>45387</v>
      </c>
      <c r="B27" s="28" t="s">
        <v>440</v>
      </c>
      <c r="C27" s="23">
        <v>1</v>
      </c>
      <c r="D27" s="30">
        <v>19965.21</v>
      </c>
      <c r="E27" s="30">
        <v>19965.21</v>
      </c>
      <c r="F27" s="23" t="s">
        <v>79</v>
      </c>
      <c r="G27" s="24" t="s">
        <v>364</v>
      </c>
    </row>
    <row r="28" spans="1:7" s="14" customFormat="1" ht="30">
      <c r="A28" s="22">
        <v>45387</v>
      </c>
      <c r="B28" s="28" t="s">
        <v>441</v>
      </c>
      <c r="C28" s="23">
        <v>1</v>
      </c>
      <c r="D28" s="30">
        <v>19965.21</v>
      </c>
      <c r="E28" s="30">
        <v>19965.21</v>
      </c>
      <c r="F28" s="23" t="s">
        <v>8</v>
      </c>
      <c r="G28" s="24" t="s">
        <v>364</v>
      </c>
    </row>
    <row r="29" spans="1:7" s="14" customFormat="1" ht="60">
      <c r="A29" s="22">
        <v>45387</v>
      </c>
      <c r="B29" s="28" t="s">
        <v>442</v>
      </c>
      <c r="C29" s="23">
        <v>1</v>
      </c>
      <c r="D29" s="30">
        <v>12255.12</v>
      </c>
      <c r="E29" s="30">
        <v>12255.12</v>
      </c>
      <c r="F29" s="23" t="s">
        <v>8</v>
      </c>
      <c r="G29" s="24" t="s">
        <v>364</v>
      </c>
    </row>
    <row r="30" spans="1:7" s="14" customFormat="1" ht="30">
      <c r="A30" s="22">
        <v>45387</v>
      </c>
      <c r="B30" s="28" t="s">
        <v>443</v>
      </c>
      <c r="C30" s="23">
        <v>1</v>
      </c>
      <c r="D30" s="30">
        <v>19243.57</v>
      </c>
      <c r="E30" s="30">
        <v>19243.57</v>
      </c>
      <c r="F30" s="23" t="s">
        <v>9</v>
      </c>
      <c r="G30" s="24" t="s">
        <v>364</v>
      </c>
    </row>
    <row r="31" spans="1:7" s="14" customFormat="1" ht="30">
      <c r="A31" s="22">
        <v>45387</v>
      </c>
      <c r="B31" s="28" t="s">
        <v>444</v>
      </c>
      <c r="C31" s="23">
        <v>1</v>
      </c>
      <c r="D31" s="30">
        <v>16283.02</v>
      </c>
      <c r="E31" s="30">
        <v>16283.02</v>
      </c>
      <c r="F31" s="23" t="s">
        <v>26</v>
      </c>
      <c r="G31" s="24" t="s">
        <v>364</v>
      </c>
    </row>
    <row r="32" spans="1:7" s="14" customFormat="1" ht="30">
      <c r="A32" s="22">
        <v>45387</v>
      </c>
      <c r="B32" s="28" t="s">
        <v>444</v>
      </c>
      <c r="C32" s="23">
        <v>1</v>
      </c>
      <c r="D32" s="30">
        <v>16283.02</v>
      </c>
      <c r="E32" s="30">
        <v>16283.02</v>
      </c>
      <c r="F32" s="23" t="s">
        <v>81</v>
      </c>
      <c r="G32" s="24" t="s">
        <v>364</v>
      </c>
    </row>
    <row r="33" spans="1:7" s="14" customFormat="1" ht="45">
      <c r="A33" s="22">
        <v>45387</v>
      </c>
      <c r="B33" s="28" t="s">
        <v>445</v>
      </c>
      <c r="C33" s="23">
        <v>1</v>
      </c>
      <c r="D33" s="30">
        <v>20927.39</v>
      </c>
      <c r="E33" s="30">
        <v>20927.39</v>
      </c>
      <c r="F33" s="23" t="s">
        <v>9</v>
      </c>
      <c r="G33" s="24" t="s">
        <v>364</v>
      </c>
    </row>
    <row r="34" spans="1:7" s="14" customFormat="1" ht="45">
      <c r="A34" s="22">
        <v>45387</v>
      </c>
      <c r="B34" s="28" t="s">
        <v>445</v>
      </c>
      <c r="C34" s="23">
        <v>1</v>
      </c>
      <c r="D34" s="30">
        <v>20927.39</v>
      </c>
      <c r="E34" s="30">
        <v>20927.39</v>
      </c>
      <c r="F34" s="23" t="s">
        <v>26</v>
      </c>
      <c r="G34" s="24" t="s">
        <v>364</v>
      </c>
    </row>
    <row r="35" spans="1:7" s="14" customFormat="1" ht="45">
      <c r="A35" s="22">
        <v>45387</v>
      </c>
      <c r="B35" s="28" t="s">
        <v>445</v>
      </c>
      <c r="C35" s="23">
        <v>1</v>
      </c>
      <c r="D35" s="30">
        <v>20927.39</v>
      </c>
      <c r="E35" s="30">
        <v>20927.39</v>
      </c>
      <c r="F35" s="23" t="s">
        <v>81</v>
      </c>
      <c r="G35" s="24" t="s">
        <v>364</v>
      </c>
    </row>
    <row r="36" spans="1:7" s="14" customFormat="1" ht="60">
      <c r="A36" s="22">
        <v>45387</v>
      </c>
      <c r="B36" s="28" t="s">
        <v>82</v>
      </c>
      <c r="C36" s="23">
        <v>1</v>
      </c>
      <c r="D36" s="30">
        <v>19825.11</v>
      </c>
      <c r="E36" s="30">
        <v>19825.11</v>
      </c>
      <c r="F36" s="23" t="s">
        <v>26</v>
      </c>
      <c r="G36" s="24" t="s">
        <v>364</v>
      </c>
    </row>
    <row r="37" spans="1:7" s="14" customFormat="1" ht="60">
      <c r="A37" s="22">
        <v>45387</v>
      </c>
      <c r="B37" s="28" t="s">
        <v>83</v>
      </c>
      <c r="C37" s="23">
        <v>1</v>
      </c>
      <c r="D37" s="30">
        <v>19825.11</v>
      </c>
      <c r="E37" s="30">
        <v>19825.11</v>
      </c>
      <c r="F37" s="23" t="s">
        <v>79</v>
      </c>
      <c r="G37" s="24" t="s">
        <v>364</v>
      </c>
    </row>
    <row r="38" spans="1:7" s="14" customFormat="1" ht="60">
      <c r="A38" s="22">
        <v>45387</v>
      </c>
      <c r="B38" s="28" t="s">
        <v>84</v>
      </c>
      <c r="C38" s="23">
        <v>1</v>
      </c>
      <c r="D38" s="30">
        <v>19825.11</v>
      </c>
      <c r="E38" s="30">
        <v>19825.11</v>
      </c>
      <c r="F38" s="23" t="s">
        <v>9</v>
      </c>
      <c r="G38" s="24" t="s">
        <v>364</v>
      </c>
    </row>
    <row r="39" spans="1:7" s="14" customFormat="1" ht="60">
      <c r="A39" s="22">
        <v>45387</v>
      </c>
      <c r="B39" s="28" t="s">
        <v>85</v>
      </c>
      <c r="C39" s="23">
        <v>1</v>
      </c>
      <c r="D39" s="30">
        <v>19825.11</v>
      </c>
      <c r="E39" s="30">
        <v>19825.11</v>
      </c>
      <c r="F39" s="23" t="s">
        <v>8</v>
      </c>
      <c r="G39" s="24" t="s">
        <v>364</v>
      </c>
    </row>
    <row r="40" spans="1:7" s="14" customFormat="1" ht="60">
      <c r="A40" s="22">
        <v>45387</v>
      </c>
      <c r="B40" s="28" t="s">
        <v>86</v>
      </c>
      <c r="C40" s="23">
        <v>1</v>
      </c>
      <c r="D40" s="30">
        <v>19825.11</v>
      </c>
      <c r="E40" s="30">
        <v>19825.11</v>
      </c>
      <c r="F40" s="23" t="s">
        <v>80</v>
      </c>
      <c r="G40" s="24" t="s">
        <v>364</v>
      </c>
    </row>
    <row r="41" spans="1:7" s="14" customFormat="1" ht="60">
      <c r="A41" s="22">
        <v>45387</v>
      </c>
      <c r="B41" s="28" t="s">
        <v>87</v>
      </c>
      <c r="C41" s="23">
        <v>1</v>
      </c>
      <c r="D41" s="30">
        <v>19825.11</v>
      </c>
      <c r="E41" s="30">
        <v>19825.11</v>
      </c>
      <c r="F41" s="23" t="s">
        <v>81</v>
      </c>
      <c r="G41" s="24" t="s">
        <v>364</v>
      </c>
    </row>
    <row r="42" spans="1:7" s="14" customFormat="1" ht="30">
      <c r="A42" s="22">
        <v>45390</v>
      </c>
      <c r="B42" s="28" t="s">
        <v>88</v>
      </c>
      <c r="C42" s="23">
        <v>1</v>
      </c>
      <c r="D42" s="30">
        <v>20985.54</v>
      </c>
      <c r="E42" s="30">
        <v>20985.54</v>
      </c>
      <c r="F42" s="23" t="s">
        <v>59</v>
      </c>
      <c r="G42" s="24" t="s">
        <v>364</v>
      </c>
    </row>
    <row r="43" spans="1:7" s="14" customFormat="1">
      <c r="A43" s="22">
        <v>45393</v>
      </c>
      <c r="B43" s="37" t="s">
        <v>78</v>
      </c>
      <c r="C43" s="23">
        <v>1</v>
      </c>
      <c r="D43" s="30">
        <v>3167.32</v>
      </c>
      <c r="E43" s="30">
        <v>3167.32</v>
      </c>
      <c r="F43" s="23" t="s">
        <v>6</v>
      </c>
      <c r="G43" s="24" t="s">
        <v>277</v>
      </c>
    </row>
    <row r="44" spans="1:7" s="14" customFormat="1" ht="60">
      <c r="A44" s="22">
        <v>45394</v>
      </c>
      <c r="B44" s="37" t="s">
        <v>91</v>
      </c>
      <c r="C44" s="23">
        <v>90</v>
      </c>
      <c r="D44" s="30">
        <f>+E44/C44</f>
        <v>224.40277777777777</v>
      </c>
      <c r="E44" s="30">
        <v>20196.25</v>
      </c>
      <c r="F44" s="23" t="s">
        <v>90</v>
      </c>
      <c r="G44" s="24" t="s">
        <v>449</v>
      </c>
    </row>
    <row r="45" spans="1:7" s="14" customFormat="1" ht="45">
      <c r="A45" s="22">
        <v>45394</v>
      </c>
      <c r="B45" s="28" t="s">
        <v>92</v>
      </c>
      <c r="C45" s="23">
        <v>1</v>
      </c>
      <c r="D45" s="30">
        <v>1311.76</v>
      </c>
      <c r="E45" s="30">
        <v>1311.76</v>
      </c>
      <c r="F45" s="23" t="s">
        <v>25</v>
      </c>
      <c r="G45" s="24" t="s">
        <v>310</v>
      </c>
    </row>
    <row r="46" spans="1:7" s="14" customFormat="1" ht="75">
      <c r="A46" s="22">
        <v>45394</v>
      </c>
      <c r="B46" s="28" t="s">
        <v>93</v>
      </c>
      <c r="C46" s="23">
        <v>1</v>
      </c>
      <c r="D46" s="30">
        <v>3364.1</v>
      </c>
      <c r="E46" s="30">
        <v>3364.1</v>
      </c>
      <c r="F46" s="23" t="s">
        <v>25</v>
      </c>
      <c r="G46" s="24" t="s">
        <v>310</v>
      </c>
    </row>
    <row r="47" spans="1:7" s="14" customFormat="1" ht="45">
      <c r="A47" s="22">
        <v>45394</v>
      </c>
      <c r="B47" s="28" t="s">
        <v>94</v>
      </c>
      <c r="C47" s="23">
        <v>1</v>
      </c>
      <c r="D47" s="30">
        <v>612.15</v>
      </c>
      <c r="E47" s="30">
        <v>612.15</v>
      </c>
      <c r="F47" s="23" t="s">
        <v>25</v>
      </c>
      <c r="G47" s="24" t="s">
        <v>310</v>
      </c>
    </row>
    <row r="48" spans="1:7" s="14" customFormat="1" ht="60">
      <c r="A48" s="22">
        <v>45394</v>
      </c>
      <c r="B48" s="28" t="s">
        <v>95</v>
      </c>
      <c r="C48" s="23">
        <v>1</v>
      </c>
      <c r="D48" s="30">
        <v>2741.56</v>
      </c>
      <c r="E48" s="30">
        <v>2741.56</v>
      </c>
      <c r="F48" s="23" t="s">
        <v>25</v>
      </c>
      <c r="G48" s="24" t="s">
        <v>310</v>
      </c>
    </row>
    <row r="49" spans="1:7" s="14" customFormat="1" ht="45">
      <c r="A49" s="22">
        <v>45394</v>
      </c>
      <c r="B49" s="28" t="s">
        <v>96</v>
      </c>
      <c r="C49" s="23">
        <v>1</v>
      </c>
      <c r="D49" s="30">
        <v>524.70000000000005</v>
      </c>
      <c r="E49" s="30">
        <v>524.70000000000005</v>
      </c>
      <c r="F49" s="23" t="s">
        <v>25</v>
      </c>
      <c r="G49" s="24" t="s">
        <v>310</v>
      </c>
    </row>
    <row r="50" spans="1:7" s="14" customFormat="1" ht="30">
      <c r="A50" s="22">
        <v>45397</v>
      </c>
      <c r="B50" s="28" t="s">
        <v>102</v>
      </c>
      <c r="C50" s="23">
        <v>1</v>
      </c>
      <c r="D50" s="30">
        <v>199</v>
      </c>
      <c r="E50" s="30">
        <v>199</v>
      </c>
      <c r="F50" s="23" t="s">
        <v>0</v>
      </c>
      <c r="G50" s="24" t="s">
        <v>280</v>
      </c>
    </row>
    <row r="51" spans="1:7" s="14" customFormat="1">
      <c r="A51" s="22">
        <v>45397</v>
      </c>
      <c r="B51" s="28" t="s">
        <v>103</v>
      </c>
      <c r="C51" s="23">
        <v>1</v>
      </c>
      <c r="D51" s="30">
        <v>55</v>
      </c>
      <c r="E51" s="30">
        <v>55</v>
      </c>
      <c r="F51" s="23" t="s">
        <v>0</v>
      </c>
      <c r="G51" s="24" t="s">
        <v>280</v>
      </c>
    </row>
    <row r="52" spans="1:7" s="14" customFormat="1" ht="30">
      <c r="A52" s="22">
        <v>45397</v>
      </c>
      <c r="B52" s="28" t="s">
        <v>447</v>
      </c>
      <c r="C52" s="23">
        <v>1</v>
      </c>
      <c r="D52" s="30">
        <v>276.89999999999998</v>
      </c>
      <c r="E52" s="30">
        <v>276.89999999999998</v>
      </c>
      <c r="F52" s="23" t="s">
        <v>282</v>
      </c>
      <c r="G52" s="24" t="s">
        <v>283</v>
      </c>
    </row>
    <row r="53" spans="1:7" s="14" customFormat="1" ht="30">
      <c r="A53" s="22">
        <v>45397</v>
      </c>
      <c r="B53" s="28" t="s">
        <v>104</v>
      </c>
      <c r="C53" s="23">
        <v>1</v>
      </c>
      <c r="D53" s="30">
        <v>1260</v>
      </c>
      <c r="E53" s="30">
        <v>1260</v>
      </c>
      <c r="F53" s="23" t="s">
        <v>53</v>
      </c>
      <c r="G53" s="24">
        <v>261575716</v>
      </c>
    </row>
    <row r="54" spans="1:7" s="14" customFormat="1">
      <c r="A54" s="22">
        <v>45398</v>
      </c>
      <c r="B54" s="28" t="s">
        <v>105</v>
      </c>
      <c r="C54" s="23">
        <v>1</v>
      </c>
      <c r="D54" s="30">
        <v>448</v>
      </c>
      <c r="E54" s="30">
        <v>448</v>
      </c>
      <c r="F54" s="23" t="s">
        <v>100</v>
      </c>
      <c r="G54" s="24">
        <v>1198416</v>
      </c>
    </row>
    <row r="55" spans="1:7" s="14" customFormat="1" ht="30">
      <c r="A55" s="22">
        <v>45398</v>
      </c>
      <c r="B55" s="28" t="s">
        <v>106</v>
      </c>
      <c r="C55" s="23">
        <v>1</v>
      </c>
      <c r="D55" s="30">
        <v>944.75</v>
      </c>
      <c r="E55" s="30">
        <v>944.75</v>
      </c>
      <c r="F55" s="23" t="s">
        <v>56</v>
      </c>
      <c r="G55" s="24" t="s">
        <v>288</v>
      </c>
    </row>
    <row r="56" spans="1:7" s="14" customFormat="1" ht="45">
      <c r="A56" s="22">
        <v>45398</v>
      </c>
      <c r="B56" s="28" t="s">
        <v>107</v>
      </c>
      <c r="C56" s="23">
        <v>28</v>
      </c>
      <c r="D56" s="30">
        <f>+E56/C56</f>
        <v>135</v>
      </c>
      <c r="E56" s="30">
        <v>3780</v>
      </c>
      <c r="F56" s="23" t="s">
        <v>101</v>
      </c>
      <c r="G56" s="24" t="s">
        <v>450</v>
      </c>
    </row>
    <row r="57" spans="1:7" s="14" customFormat="1" ht="30">
      <c r="A57" s="22">
        <v>45406</v>
      </c>
      <c r="B57" s="28" t="s">
        <v>112</v>
      </c>
      <c r="C57" s="23">
        <v>6</v>
      </c>
      <c r="D57" s="30">
        <f>+E57/C57</f>
        <v>1210.1183333333333</v>
      </c>
      <c r="E57" s="30">
        <v>7260.71</v>
      </c>
      <c r="F57" s="23" t="s">
        <v>109</v>
      </c>
      <c r="G57" s="24" t="s">
        <v>299</v>
      </c>
    </row>
    <row r="58" spans="1:7" s="14" customFormat="1" ht="30">
      <c r="A58" s="22">
        <v>45406</v>
      </c>
      <c r="B58" s="28" t="s">
        <v>113</v>
      </c>
      <c r="C58" s="23">
        <v>1</v>
      </c>
      <c r="D58" s="30">
        <v>1413.57</v>
      </c>
      <c r="E58" s="30">
        <v>1413.57</v>
      </c>
      <c r="F58" s="23" t="s">
        <v>110</v>
      </c>
      <c r="G58" s="24" t="s">
        <v>364</v>
      </c>
    </row>
    <row r="59" spans="1:7" s="14" customFormat="1" ht="45">
      <c r="A59" s="22">
        <v>45406</v>
      </c>
      <c r="B59" s="28" t="s">
        <v>114</v>
      </c>
      <c r="C59" s="23">
        <v>1</v>
      </c>
      <c r="D59" s="30">
        <v>4512.7299999999996</v>
      </c>
      <c r="E59" s="30">
        <v>4512.7299999999996</v>
      </c>
      <c r="F59" s="23" t="s">
        <v>111</v>
      </c>
      <c r="G59" s="24" t="s">
        <v>364</v>
      </c>
    </row>
    <row r="60" spans="1:7" s="14" customFormat="1" ht="30">
      <c r="A60" s="22">
        <v>45411</v>
      </c>
      <c r="B60" s="28" t="s">
        <v>115</v>
      </c>
      <c r="C60" s="23">
        <v>1</v>
      </c>
      <c r="D60" s="30">
        <v>4500</v>
      </c>
      <c r="E60" s="30">
        <v>4500</v>
      </c>
      <c r="F60" s="23" t="s">
        <v>5</v>
      </c>
      <c r="G60" s="24" t="s">
        <v>307</v>
      </c>
    </row>
    <row r="61" spans="1:7" s="14" customFormat="1" ht="30">
      <c r="A61" s="22">
        <v>45411</v>
      </c>
      <c r="B61" s="28" t="s">
        <v>77</v>
      </c>
      <c r="C61" s="23">
        <v>1</v>
      </c>
      <c r="D61" s="30">
        <v>364</v>
      </c>
      <c r="E61" s="30">
        <v>364</v>
      </c>
      <c r="F61" s="23" t="s">
        <v>0</v>
      </c>
      <c r="G61" s="24" t="s">
        <v>280</v>
      </c>
    </row>
    <row r="62" spans="1:7" s="14" customFormat="1" ht="30">
      <c r="A62" s="22">
        <v>45411</v>
      </c>
      <c r="B62" s="28" t="s">
        <v>116</v>
      </c>
      <c r="C62" s="23">
        <v>1</v>
      </c>
      <c r="D62" s="30">
        <v>1080</v>
      </c>
      <c r="E62" s="30">
        <v>1080</v>
      </c>
      <c r="F62" s="23" t="s">
        <v>53</v>
      </c>
      <c r="G62" s="24">
        <v>261575716</v>
      </c>
    </row>
    <row r="63" spans="1:7" s="14" customFormat="1">
      <c r="A63" s="22">
        <v>45411</v>
      </c>
      <c r="B63" s="28" t="s">
        <v>78</v>
      </c>
      <c r="C63" s="23">
        <v>1</v>
      </c>
      <c r="D63" s="30">
        <v>2849.9</v>
      </c>
      <c r="E63" s="30">
        <v>2849.9</v>
      </c>
      <c r="F63" s="23" t="s">
        <v>6</v>
      </c>
      <c r="G63" s="24" t="s">
        <v>277</v>
      </c>
    </row>
    <row r="64" spans="1:7" s="14" customFormat="1" ht="30">
      <c r="A64" s="22">
        <v>45391</v>
      </c>
      <c r="B64" s="28" t="s">
        <v>89</v>
      </c>
      <c r="C64" s="23">
        <v>1</v>
      </c>
      <c r="D64" s="30">
        <v>9164.75</v>
      </c>
      <c r="E64" s="30">
        <v>9164.75</v>
      </c>
      <c r="F64" s="23" t="s">
        <v>21</v>
      </c>
      <c r="G64" s="24" t="s">
        <v>309</v>
      </c>
    </row>
    <row r="65" spans="1:7" s="14" customFormat="1" ht="30">
      <c r="A65" s="22">
        <v>45394</v>
      </c>
      <c r="B65" s="28" t="s">
        <v>97</v>
      </c>
      <c r="C65" s="23">
        <v>1</v>
      </c>
      <c r="D65" s="30">
        <v>1115.4000000000001</v>
      </c>
      <c r="E65" s="30">
        <v>1115.4000000000001</v>
      </c>
      <c r="F65" s="23" t="s">
        <v>21</v>
      </c>
      <c r="G65" s="24" t="s">
        <v>309</v>
      </c>
    </row>
    <row r="66" spans="1:7" s="14" customFormat="1" ht="45">
      <c r="A66" s="22">
        <v>45394</v>
      </c>
      <c r="B66" s="28" t="s">
        <v>98</v>
      </c>
      <c r="C66" s="23">
        <v>1</v>
      </c>
      <c r="D66" s="30">
        <v>10017.36</v>
      </c>
      <c r="E66" s="30">
        <v>10017.36</v>
      </c>
      <c r="F66" s="23" t="s">
        <v>21</v>
      </c>
      <c r="G66" s="24" t="s">
        <v>309</v>
      </c>
    </row>
    <row r="67" spans="1:7" s="14" customFormat="1" ht="30">
      <c r="A67" s="22">
        <v>45397</v>
      </c>
      <c r="B67" s="28" t="s">
        <v>99</v>
      </c>
      <c r="C67" s="23">
        <v>1</v>
      </c>
      <c r="D67" s="30">
        <v>7572.64</v>
      </c>
      <c r="E67" s="30">
        <v>7572.64</v>
      </c>
      <c r="F67" s="23" t="s">
        <v>21</v>
      </c>
      <c r="G67" s="24" t="s">
        <v>309</v>
      </c>
    </row>
    <row r="68" spans="1:7" s="14" customFormat="1" ht="45">
      <c r="A68" s="22">
        <v>45401</v>
      </c>
      <c r="B68" s="28" t="s">
        <v>108</v>
      </c>
      <c r="C68" s="23">
        <v>1</v>
      </c>
      <c r="D68" s="30">
        <v>13072.31</v>
      </c>
      <c r="E68" s="30">
        <v>13072.31</v>
      </c>
      <c r="F68" s="23" t="s">
        <v>21</v>
      </c>
      <c r="G68" s="24" t="s">
        <v>309</v>
      </c>
    </row>
    <row r="69" spans="1:7" s="14" customFormat="1" ht="60">
      <c r="A69" s="22">
        <v>45411</v>
      </c>
      <c r="B69" s="28" t="s">
        <v>119</v>
      </c>
      <c r="C69" s="23">
        <v>1</v>
      </c>
      <c r="D69" s="30">
        <v>8147.37</v>
      </c>
      <c r="E69" s="30">
        <v>8147.37</v>
      </c>
      <c r="F69" s="23" t="s">
        <v>9</v>
      </c>
      <c r="G69" s="24" t="s">
        <v>364</v>
      </c>
    </row>
    <row r="70" spans="1:7" s="14" customFormat="1" ht="60">
      <c r="A70" s="22">
        <v>45411</v>
      </c>
      <c r="B70" s="28" t="s">
        <v>120</v>
      </c>
      <c r="C70" s="23">
        <v>1</v>
      </c>
      <c r="D70" s="30">
        <v>10017.36</v>
      </c>
      <c r="E70" s="30">
        <v>10017.36</v>
      </c>
      <c r="F70" s="23" t="s">
        <v>110</v>
      </c>
      <c r="G70" s="24" t="s">
        <v>364</v>
      </c>
    </row>
    <row r="71" spans="1:7" s="14" customFormat="1" ht="75">
      <c r="A71" s="22">
        <v>45411</v>
      </c>
      <c r="B71" s="28" t="s">
        <v>121</v>
      </c>
      <c r="C71" s="23">
        <v>1</v>
      </c>
      <c r="D71" s="30">
        <v>6111.2</v>
      </c>
      <c r="E71" s="30">
        <v>6111.2</v>
      </c>
      <c r="F71" s="23" t="s">
        <v>111</v>
      </c>
      <c r="G71" s="24" t="s">
        <v>364</v>
      </c>
    </row>
    <row r="72" spans="1:7" s="14" customFormat="1" ht="90">
      <c r="A72" s="22">
        <v>45411</v>
      </c>
      <c r="B72" s="28" t="s">
        <v>122</v>
      </c>
      <c r="C72" s="23">
        <v>1</v>
      </c>
      <c r="D72" s="30">
        <v>22087.75</v>
      </c>
      <c r="E72" s="30">
        <v>22087.75</v>
      </c>
      <c r="F72" s="23" t="s">
        <v>81</v>
      </c>
      <c r="G72" s="24" t="s">
        <v>364</v>
      </c>
    </row>
    <row r="73" spans="1:7" s="14" customFormat="1" ht="75">
      <c r="A73" s="22">
        <v>45411</v>
      </c>
      <c r="B73" s="28" t="s">
        <v>123</v>
      </c>
      <c r="C73" s="23">
        <v>1</v>
      </c>
      <c r="D73" s="30">
        <v>14433.44</v>
      </c>
      <c r="E73" s="30">
        <v>14433.44</v>
      </c>
      <c r="F73" s="23" t="s">
        <v>81</v>
      </c>
      <c r="G73" s="24" t="s">
        <v>364</v>
      </c>
    </row>
    <row r="74" spans="1:7" s="14" customFormat="1" ht="75">
      <c r="A74" s="22">
        <v>45411</v>
      </c>
      <c r="B74" s="28" t="s">
        <v>124</v>
      </c>
      <c r="C74" s="23">
        <v>1</v>
      </c>
      <c r="D74" s="30">
        <v>24932.86</v>
      </c>
      <c r="E74" s="30">
        <v>24932.86</v>
      </c>
      <c r="F74" s="23" t="s">
        <v>80</v>
      </c>
      <c r="G74" s="24" t="s">
        <v>364</v>
      </c>
    </row>
    <row r="75" spans="1:7" s="14" customFormat="1" ht="60">
      <c r="A75" s="22">
        <v>45411</v>
      </c>
      <c r="B75" s="28" t="s">
        <v>125</v>
      </c>
      <c r="C75" s="23">
        <v>1</v>
      </c>
      <c r="D75" s="30">
        <v>24932.86</v>
      </c>
      <c r="E75" s="30">
        <v>24932.86</v>
      </c>
      <c r="F75" s="23" t="s">
        <v>117</v>
      </c>
      <c r="G75" s="24" t="s">
        <v>364</v>
      </c>
    </row>
    <row r="76" spans="1:7" s="14" customFormat="1" ht="60">
      <c r="A76" s="22">
        <v>45411</v>
      </c>
      <c r="B76" s="28" t="s">
        <v>126</v>
      </c>
      <c r="C76" s="23">
        <v>1</v>
      </c>
      <c r="D76" s="30">
        <v>8147.37</v>
      </c>
      <c r="E76" s="30">
        <v>8147.37</v>
      </c>
      <c r="F76" s="23" t="s">
        <v>110</v>
      </c>
      <c r="G76" s="24" t="s">
        <v>364</v>
      </c>
    </row>
    <row r="77" spans="1:7" s="14" customFormat="1" ht="75">
      <c r="A77" s="22">
        <v>45411</v>
      </c>
      <c r="B77" s="28" t="s">
        <v>127</v>
      </c>
      <c r="C77" s="23">
        <v>1</v>
      </c>
      <c r="D77" s="30">
        <v>13940.38</v>
      </c>
      <c r="E77" s="30">
        <v>13940.38</v>
      </c>
      <c r="F77" s="23" t="s">
        <v>110</v>
      </c>
      <c r="G77" s="24" t="s">
        <v>364</v>
      </c>
    </row>
    <row r="78" spans="1:7" s="14" customFormat="1" ht="60">
      <c r="A78" s="22">
        <v>45411</v>
      </c>
      <c r="B78" s="28" t="s">
        <v>128</v>
      </c>
      <c r="C78" s="23">
        <v>1</v>
      </c>
      <c r="D78" s="30">
        <v>4416.08</v>
      </c>
      <c r="E78" s="30">
        <v>4416.08</v>
      </c>
      <c r="F78" s="23" t="s">
        <v>110</v>
      </c>
      <c r="G78" s="24" t="s">
        <v>364</v>
      </c>
    </row>
    <row r="79" spans="1:7" s="14" customFormat="1" ht="60">
      <c r="A79" s="22">
        <v>45411</v>
      </c>
      <c r="B79" s="28" t="s">
        <v>129</v>
      </c>
      <c r="C79" s="23">
        <v>1</v>
      </c>
      <c r="D79" s="30">
        <v>6647.47</v>
      </c>
      <c r="E79" s="30">
        <v>6647.47</v>
      </c>
      <c r="F79" s="23" t="s">
        <v>9</v>
      </c>
      <c r="G79" s="24" t="s">
        <v>364</v>
      </c>
    </row>
    <row r="80" spans="1:7" s="14" customFormat="1" ht="60">
      <c r="A80" s="22">
        <v>45411</v>
      </c>
      <c r="B80" s="28" t="s">
        <v>130</v>
      </c>
      <c r="C80" s="23">
        <v>1</v>
      </c>
      <c r="D80" s="30">
        <v>193.64</v>
      </c>
      <c r="E80" s="30">
        <v>193.64</v>
      </c>
      <c r="F80" s="23" t="s">
        <v>111</v>
      </c>
      <c r="G80" s="24" t="s">
        <v>364</v>
      </c>
    </row>
    <row r="81" spans="1:11" s="14" customFormat="1" ht="60">
      <c r="A81" s="22">
        <v>45411</v>
      </c>
      <c r="B81" s="28" t="s">
        <v>131</v>
      </c>
      <c r="C81" s="23">
        <v>1</v>
      </c>
      <c r="D81" s="30">
        <v>12531.6</v>
      </c>
      <c r="E81" s="30">
        <v>12531.6</v>
      </c>
      <c r="F81" s="23" t="s">
        <v>111</v>
      </c>
      <c r="G81" s="24" t="s">
        <v>364</v>
      </c>
    </row>
    <row r="82" spans="1:11" s="14" customFormat="1" ht="60">
      <c r="A82" s="22">
        <v>45411</v>
      </c>
      <c r="B82" s="28" t="s">
        <v>132</v>
      </c>
      <c r="C82" s="23">
        <v>1</v>
      </c>
      <c r="D82" s="30">
        <v>8072.42</v>
      </c>
      <c r="E82" s="30">
        <v>8072.42</v>
      </c>
      <c r="F82" s="23" t="s">
        <v>79</v>
      </c>
      <c r="G82" s="24" t="s">
        <v>364</v>
      </c>
    </row>
    <row r="83" spans="1:11" s="14" customFormat="1" ht="60">
      <c r="A83" s="22">
        <v>45411</v>
      </c>
      <c r="B83" s="28" t="s">
        <v>133</v>
      </c>
      <c r="C83" s="23">
        <v>1</v>
      </c>
      <c r="D83" s="30">
        <v>12531.6</v>
      </c>
      <c r="E83" s="30">
        <v>12531.6</v>
      </c>
      <c r="F83" s="23" t="s">
        <v>79</v>
      </c>
      <c r="G83" s="24" t="s">
        <v>364</v>
      </c>
    </row>
    <row r="84" spans="1:11" s="14" customFormat="1" ht="60">
      <c r="A84" s="22">
        <v>45411</v>
      </c>
      <c r="B84" s="28" t="s">
        <v>134</v>
      </c>
      <c r="C84" s="23">
        <v>1</v>
      </c>
      <c r="D84" s="30">
        <v>6111.2</v>
      </c>
      <c r="E84" s="30">
        <v>6111.2</v>
      </c>
      <c r="F84" s="23" t="s">
        <v>79</v>
      </c>
      <c r="G84" s="24" t="s">
        <v>364</v>
      </c>
    </row>
    <row r="85" spans="1:11" s="14" customFormat="1" ht="60">
      <c r="A85" s="22">
        <v>45411</v>
      </c>
      <c r="B85" s="28" t="s">
        <v>135</v>
      </c>
      <c r="C85" s="23">
        <v>1</v>
      </c>
      <c r="D85" s="30">
        <v>20385</v>
      </c>
      <c r="E85" s="30">
        <v>20385</v>
      </c>
      <c r="F85" s="23" t="s">
        <v>118</v>
      </c>
      <c r="G85" s="24" t="s">
        <v>364</v>
      </c>
    </row>
    <row r="86" spans="1:11" s="14" customFormat="1" ht="60">
      <c r="A86" s="22">
        <v>45411</v>
      </c>
      <c r="B86" s="28" t="s">
        <v>136</v>
      </c>
      <c r="C86" s="23">
        <v>1</v>
      </c>
      <c r="D86" s="30">
        <v>4416.08</v>
      </c>
      <c r="E86" s="30">
        <v>4416.08</v>
      </c>
      <c r="F86" s="23" t="s">
        <v>9</v>
      </c>
      <c r="G86" s="24" t="s">
        <v>364</v>
      </c>
    </row>
    <row r="87" spans="1:11" s="14" customFormat="1" ht="15.75" thickBot="1">
      <c r="A87" s="25"/>
      <c r="B87" s="26"/>
      <c r="C87" s="26"/>
      <c r="D87" s="26"/>
      <c r="E87" s="26"/>
      <c r="F87" s="26"/>
      <c r="G87" s="27"/>
    </row>
    <row r="88" spans="1:11">
      <c r="A88" s="1"/>
      <c r="B88" s="1"/>
      <c r="C88" s="1"/>
      <c r="D88" s="1"/>
      <c r="E88" s="1"/>
      <c r="F88" s="1"/>
      <c r="G88" s="1"/>
      <c r="H88" s="1"/>
      <c r="I88" s="1"/>
      <c r="J88" s="1"/>
      <c r="K88" s="1"/>
    </row>
    <row r="89" spans="1:11">
      <c r="A89" s="1"/>
      <c r="B89" s="39" t="s">
        <v>2</v>
      </c>
      <c r="K89" s="1"/>
    </row>
    <row r="90" spans="1:11">
      <c r="A90" s="1"/>
      <c r="B90" s="39" t="s">
        <v>3</v>
      </c>
      <c r="K90" s="1"/>
    </row>
    <row r="91" spans="1:11" ht="14.25" customHeight="1">
      <c r="A91" s="1"/>
      <c r="B91" s="1"/>
      <c r="C91" s="1"/>
      <c r="D91" s="1"/>
      <c r="E91" s="1"/>
      <c r="F91" s="1"/>
      <c r="G91" s="1"/>
      <c r="H91" s="1"/>
      <c r="I91" s="1"/>
      <c r="J91" s="1"/>
      <c r="K91" s="1"/>
    </row>
  </sheetData>
  <mergeCells count="1">
    <mergeCell ref="A10:G10"/>
  </mergeCells>
  <pageMargins left="0.7" right="0.7" top="0.75" bottom="0.75" header="0.3" footer="0.3"/>
  <pageSetup scale="5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6"/>
  <sheetViews>
    <sheetView topLeftCell="A44" zoomScaleNormal="100" workbookViewId="0">
      <selection activeCell="A50" sqref="A50:XFD51"/>
    </sheetView>
  </sheetViews>
  <sheetFormatPr baseColWidth="10" defaultColWidth="14" defaultRowHeight="15"/>
  <cols>
    <col min="1" max="1" width="10.7109375" customWidth="1"/>
    <col min="2" max="2" width="59.28515625" customWidth="1"/>
    <col min="3" max="3" width="6.28515625" customWidth="1"/>
    <col min="4" max="4" width="15.7109375" customWidth="1"/>
    <col min="5" max="5" width="14.85546875" customWidth="1"/>
    <col min="6" max="6" width="25.7109375" customWidth="1"/>
    <col min="7" max="7" width="15.28515625" customWidth="1"/>
    <col min="8" max="8" width="10.7109375" customWidth="1"/>
    <col min="9" max="9" width="15.7109375" customWidth="1"/>
    <col min="10" max="10" width="1.7109375" customWidth="1"/>
    <col min="11" max="11" width="13.14062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414</v>
      </c>
      <c r="B8" s="11"/>
      <c r="C8" s="11"/>
      <c r="D8" s="11"/>
      <c r="E8" s="12"/>
      <c r="F8" s="13"/>
      <c r="G8" s="13"/>
    </row>
    <row r="9" spans="1:7" s="14" customFormat="1" ht="15.75">
      <c r="A9" s="16"/>
      <c r="B9" s="16"/>
      <c r="C9" s="16"/>
      <c r="D9" s="16"/>
      <c r="E9" s="16"/>
      <c r="F9" s="16"/>
      <c r="G9" s="16"/>
    </row>
    <row r="10" spans="1:7" s="14" customFormat="1" ht="21.75" thickBot="1">
      <c r="A10" s="40" t="s">
        <v>257</v>
      </c>
      <c r="B10" s="40"/>
      <c r="C10" s="40"/>
      <c r="D10" s="40"/>
      <c r="E10" s="40"/>
      <c r="F10" s="40"/>
      <c r="G10" s="40"/>
    </row>
    <row r="11" spans="1:7" s="14" customFormat="1" ht="30">
      <c r="A11" s="18" t="s">
        <v>258</v>
      </c>
      <c r="B11" s="19" t="s">
        <v>259</v>
      </c>
      <c r="C11" s="20" t="s">
        <v>260</v>
      </c>
      <c r="D11" s="20" t="s">
        <v>261</v>
      </c>
      <c r="E11" s="20" t="s">
        <v>262</v>
      </c>
      <c r="F11" s="20" t="s">
        <v>263</v>
      </c>
      <c r="G11" s="21" t="s">
        <v>264</v>
      </c>
    </row>
    <row r="12" spans="1:7" s="14" customFormat="1" ht="30">
      <c r="A12" s="22">
        <v>45418</v>
      </c>
      <c r="B12" s="28" t="s">
        <v>137</v>
      </c>
      <c r="C12" s="23">
        <v>1</v>
      </c>
      <c r="D12" s="30">
        <v>11490</v>
      </c>
      <c r="E12" s="30">
        <v>11490</v>
      </c>
      <c r="F12" s="23" t="s">
        <v>100</v>
      </c>
      <c r="G12" s="24">
        <v>1198416</v>
      </c>
    </row>
    <row r="13" spans="1:7" s="14" customFormat="1">
      <c r="A13" s="22">
        <v>45420</v>
      </c>
      <c r="B13" s="28" t="s">
        <v>78</v>
      </c>
      <c r="C13" s="23">
        <v>1</v>
      </c>
      <c r="D13" s="30">
        <v>4908.2299999999996</v>
      </c>
      <c r="E13" s="30">
        <v>4908.2299999999996</v>
      </c>
      <c r="F13" s="23" t="s">
        <v>6</v>
      </c>
      <c r="G13" s="24" t="s">
        <v>277</v>
      </c>
    </row>
    <row r="14" spans="1:7" s="14" customFormat="1" ht="30">
      <c r="A14" s="22">
        <v>45427</v>
      </c>
      <c r="B14" s="28" t="s">
        <v>138</v>
      </c>
      <c r="C14" s="23">
        <v>1</v>
      </c>
      <c r="D14" s="30">
        <v>1260</v>
      </c>
      <c r="E14" s="30">
        <v>1260</v>
      </c>
      <c r="F14" s="23" t="s">
        <v>53</v>
      </c>
      <c r="G14" s="24">
        <v>261575716</v>
      </c>
    </row>
    <row r="15" spans="1:7" s="14" customFormat="1" ht="30">
      <c r="A15" s="22">
        <v>45428</v>
      </c>
      <c r="B15" s="28" t="s">
        <v>416</v>
      </c>
      <c r="C15" s="23">
        <v>1</v>
      </c>
      <c r="D15" s="30">
        <v>276.89999999999998</v>
      </c>
      <c r="E15" s="30">
        <v>276.89999999999998</v>
      </c>
      <c r="F15" s="23" t="s">
        <v>282</v>
      </c>
      <c r="G15" s="24" t="s">
        <v>283</v>
      </c>
    </row>
    <row r="16" spans="1:7" s="14" customFormat="1" ht="30">
      <c r="A16" s="22">
        <v>45428</v>
      </c>
      <c r="B16" s="28" t="s">
        <v>139</v>
      </c>
      <c r="C16" s="23">
        <v>1</v>
      </c>
      <c r="D16" s="30">
        <v>199</v>
      </c>
      <c r="E16" s="30">
        <v>199</v>
      </c>
      <c r="F16" s="23" t="s">
        <v>0</v>
      </c>
      <c r="G16" s="24" t="s">
        <v>280</v>
      </c>
    </row>
    <row r="17" spans="1:7" s="14" customFormat="1" ht="30">
      <c r="A17" s="22">
        <v>45428</v>
      </c>
      <c r="B17" s="28" t="s">
        <v>140</v>
      </c>
      <c r="C17" s="23">
        <v>1</v>
      </c>
      <c r="D17" s="30">
        <v>883.05</v>
      </c>
      <c r="E17" s="30">
        <v>883.05</v>
      </c>
      <c r="F17" s="23" t="s">
        <v>56</v>
      </c>
      <c r="G17" s="24" t="s">
        <v>288</v>
      </c>
    </row>
    <row r="18" spans="1:7" s="14" customFormat="1" ht="30">
      <c r="A18" s="22">
        <v>45432</v>
      </c>
      <c r="B18" s="28" t="s">
        <v>141</v>
      </c>
      <c r="C18" s="23">
        <v>1</v>
      </c>
      <c r="D18" s="30">
        <v>364</v>
      </c>
      <c r="E18" s="30">
        <v>364</v>
      </c>
      <c r="F18" s="23" t="s">
        <v>0</v>
      </c>
      <c r="G18" s="24" t="s">
        <v>280</v>
      </c>
    </row>
    <row r="19" spans="1:7" s="14" customFormat="1" ht="30">
      <c r="A19" s="22">
        <v>45432</v>
      </c>
      <c r="B19" s="28" t="s">
        <v>142</v>
      </c>
      <c r="C19" s="23">
        <v>1</v>
      </c>
      <c r="D19" s="30">
        <v>62.84</v>
      </c>
      <c r="E19" s="30">
        <v>62.84</v>
      </c>
      <c r="F19" s="23" t="s">
        <v>0</v>
      </c>
      <c r="G19" s="24" t="s">
        <v>280</v>
      </c>
    </row>
    <row r="20" spans="1:7" s="14" customFormat="1">
      <c r="A20" s="22">
        <v>45439</v>
      </c>
      <c r="B20" s="28" t="s">
        <v>151</v>
      </c>
      <c r="C20" s="23">
        <v>1</v>
      </c>
      <c r="D20" s="30">
        <v>350</v>
      </c>
      <c r="E20" s="30">
        <v>350</v>
      </c>
      <c r="F20" s="23" t="s">
        <v>150</v>
      </c>
      <c r="G20" s="24" t="s">
        <v>427</v>
      </c>
    </row>
    <row r="21" spans="1:7" s="14" customFormat="1">
      <c r="A21" s="22">
        <v>45441</v>
      </c>
      <c r="B21" s="28" t="s">
        <v>78</v>
      </c>
      <c r="C21" s="23">
        <v>1</v>
      </c>
      <c r="D21" s="30">
        <v>4378.07</v>
      </c>
      <c r="E21" s="30">
        <v>4378.07</v>
      </c>
      <c r="F21" s="23" t="s">
        <v>6</v>
      </c>
      <c r="G21" s="24" t="s">
        <v>277</v>
      </c>
    </row>
    <row r="22" spans="1:7" s="14" customFormat="1" ht="30">
      <c r="A22" s="22">
        <v>45442</v>
      </c>
      <c r="B22" s="28" t="s">
        <v>152</v>
      </c>
      <c r="C22" s="23">
        <v>1</v>
      </c>
      <c r="D22" s="30">
        <v>4500</v>
      </c>
      <c r="E22" s="30">
        <v>4500</v>
      </c>
      <c r="F22" s="23" t="s">
        <v>5</v>
      </c>
      <c r="G22" s="24" t="s">
        <v>307</v>
      </c>
    </row>
    <row r="23" spans="1:7" s="14" customFormat="1" ht="30">
      <c r="A23" s="22">
        <v>45442</v>
      </c>
      <c r="B23" s="28" t="s">
        <v>153</v>
      </c>
      <c r="C23" s="23">
        <v>1</v>
      </c>
      <c r="D23" s="30">
        <v>1260</v>
      </c>
      <c r="E23" s="30">
        <v>1260</v>
      </c>
      <c r="F23" s="23" t="s">
        <v>53</v>
      </c>
      <c r="G23" s="24">
        <v>261575716</v>
      </c>
    </row>
    <row r="24" spans="1:7" s="14" customFormat="1" ht="30">
      <c r="A24" s="22">
        <v>45426</v>
      </c>
      <c r="B24" s="28" t="s">
        <v>417</v>
      </c>
      <c r="C24" s="23">
        <v>1</v>
      </c>
      <c r="D24" s="30">
        <v>1790.54</v>
      </c>
      <c r="E24" s="30">
        <v>1790.54</v>
      </c>
      <c r="F24" s="23" t="s">
        <v>80</v>
      </c>
      <c r="G24" s="24" t="s">
        <v>364</v>
      </c>
    </row>
    <row r="25" spans="1:7" s="14" customFormat="1" ht="30">
      <c r="A25" s="22">
        <v>45426</v>
      </c>
      <c r="B25" s="28" t="s">
        <v>417</v>
      </c>
      <c r="C25" s="23">
        <v>1</v>
      </c>
      <c r="D25" s="30">
        <v>1790.54</v>
      </c>
      <c r="E25" s="30">
        <v>1790.54</v>
      </c>
      <c r="F25" s="23" t="s">
        <v>117</v>
      </c>
      <c r="G25" s="24" t="s">
        <v>364</v>
      </c>
    </row>
    <row r="26" spans="1:7" s="14" customFormat="1" ht="30">
      <c r="A26" s="22">
        <v>45426</v>
      </c>
      <c r="B26" s="28" t="s">
        <v>418</v>
      </c>
      <c r="C26" s="23">
        <v>1</v>
      </c>
      <c r="D26" s="30">
        <v>21137.67</v>
      </c>
      <c r="E26" s="30">
        <v>21137.67</v>
      </c>
      <c r="F26" s="23" t="s">
        <v>80</v>
      </c>
      <c r="G26" s="24" t="s">
        <v>364</v>
      </c>
    </row>
    <row r="27" spans="1:7" s="14" customFormat="1" ht="45">
      <c r="A27" s="22">
        <v>45428</v>
      </c>
      <c r="B27" s="28" t="s">
        <v>143</v>
      </c>
      <c r="C27" s="23">
        <v>1</v>
      </c>
      <c r="D27" s="30">
        <v>12507.56</v>
      </c>
      <c r="E27" s="30">
        <v>12507.56</v>
      </c>
      <c r="F27" s="23" t="s">
        <v>21</v>
      </c>
      <c r="G27" s="24" t="s">
        <v>309</v>
      </c>
    </row>
    <row r="28" spans="1:7" s="14" customFormat="1" ht="45">
      <c r="A28" s="22">
        <v>45428</v>
      </c>
      <c r="B28" s="28" t="s">
        <v>144</v>
      </c>
      <c r="C28" s="23">
        <v>1</v>
      </c>
      <c r="D28" s="30">
        <v>12012.31</v>
      </c>
      <c r="E28" s="30">
        <v>12012.31</v>
      </c>
      <c r="F28" s="23" t="s">
        <v>21</v>
      </c>
      <c r="G28" s="24" t="s">
        <v>309</v>
      </c>
    </row>
    <row r="29" spans="1:7" s="14" customFormat="1" ht="45">
      <c r="A29" s="22">
        <v>45428</v>
      </c>
      <c r="B29" s="28" t="s">
        <v>419</v>
      </c>
      <c r="C29" s="23">
        <v>1</v>
      </c>
      <c r="D29" s="30">
        <v>218.34</v>
      </c>
      <c r="E29" s="30">
        <v>218.34</v>
      </c>
      <c r="F29" s="23" t="s">
        <v>26</v>
      </c>
      <c r="G29" s="24" t="s">
        <v>364</v>
      </c>
    </row>
    <row r="30" spans="1:7" s="14" customFormat="1" ht="45">
      <c r="A30" s="22">
        <v>45428</v>
      </c>
      <c r="B30" s="28" t="s">
        <v>419</v>
      </c>
      <c r="C30" s="23">
        <v>1</v>
      </c>
      <c r="D30" s="30">
        <v>218.34</v>
      </c>
      <c r="E30" s="30">
        <v>218.34</v>
      </c>
      <c r="F30" s="23" t="s">
        <v>420</v>
      </c>
      <c r="G30" s="24" t="s">
        <v>364</v>
      </c>
    </row>
    <row r="31" spans="1:7" s="14" customFormat="1" ht="45">
      <c r="A31" s="22">
        <v>45433</v>
      </c>
      <c r="B31" s="28" t="s">
        <v>421</v>
      </c>
      <c r="C31" s="23">
        <v>1</v>
      </c>
      <c r="D31" s="30">
        <v>21948.63</v>
      </c>
      <c r="E31" s="30">
        <v>21948.63</v>
      </c>
      <c r="F31" s="23" t="s">
        <v>9</v>
      </c>
      <c r="G31" s="24" t="s">
        <v>364</v>
      </c>
    </row>
    <row r="32" spans="1:7" s="14" customFormat="1" ht="45">
      <c r="A32" s="22">
        <v>45433</v>
      </c>
      <c r="B32" s="28" t="s">
        <v>421</v>
      </c>
      <c r="C32" s="23">
        <v>1</v>
      </c>
      <c r="D32" s="30">
        <v>21948.63</v>
      </c>
      <c r="E32" s="30">
        <v>21948.63</v>
      </c>
      <c r="F32" s="23" t="s">
        <v>26</v>
      </c>
      <c r="G32" s="24" t="s">
        <v>364</v>
      </c>
    </row>
    <row r="33" spans="1:7" s="14" customFormat="1" ht="45">
      <c r="A33" s="22">
        <v>45433</v>
      </c>
      <c r="B33" s="28" t="s">
        <v>421</v>
      </c>
      <c r="C33" s="23">
        <v>1</v>
      </c>
      <c r="D33" s="30">
        <v>21948.63</v>
      </c>
      <c r="E33" s="30">
        <v>21948.63</v>
      </c>
      <c r="F33" s="23" t="s">
        <v>420</v>
      </c>
      <c r="G33" s="24" t="s">
        <v>364</v>
      </c>
    </row>
    <row r="34" spans="1:7" s="14" customFormat="1" ht="45">
      <c r="A34" s="22">
        <v>45433</v>
      </c>
      <c r="B34" s="28" t="s">
        <v>422</v>
      </c>
      <c r="C34" s="23">
        <v>1</v>
      </c>
      <c r="D34" s="30">
        <v>27684.79</v>
      </c>
      <c r="E34" s="30">
        <v>27684.79</v>
      </c>
      <c r="F34" s="23" t="s">
        <v>9</v>
      </c>
      <c r="G34" s="24" t="s">
        <v>364</v>
      </c>
    </row>
    <row r="35" spans="1:7" s="14" customFormat="1" ht="45">
      <c r="A35" s="22">
        <v>45433</v>
      </c>
      <c r="B35" s="28" t="s">
        <v>422</v>
      </c>
      <c r="C35" s="23">
        <v>1</v>
      </c>
      <c r="D35" s="30">
        <v>27684.79</v>
      </c>
      <c r="E35" s="30">
        <v>27684.79</v>
      </c>
      <c r="F35" s="23" t="s">
        <v>420</v>
      </c>
      <c r="G35" s="24" t="s">
        <v>364</v>
      </c>
    </row>
    <row r="36" spans="1:7" s="14" customFormat="1" ht="45">
      <c r="A36" s="22">
        <v>45433</v>
      </c>
      <c r="B36" s="28" t="s">
        <v>422</v>
      </c>
      <c r="C36" s="23">
        <v>1</v>
      </c>
      <c r="D36" s="30">
        <v>27684.79</v>
      </c>
      <c r="E36" s="30">
        <v>27684.79</v>
      </c>
      <c r="F36" s="23" t="s">
        <v>26</v>
      </c>
      <c r="G36" s="24" t="s">
        <v>364</v>
      </c>
    </row>
    <row r="37" spans="1:7" s="14" customFormat="1" ht="45">
      <c r="A37" s="22">
        <v>45433</v>
      </c>
      <c r="B37" s="28" t="s">
        <v>423</v>
      </c>
      <c r="C37" s="23">
        <v>1</v>
      </c>
      <c r="D37" s="30">
        <v>24143.49</v>
      </c>
      <c r="E37" s="30">
        <v>24143.49</v>
      </c>
      <c r="F37" s="23" t="s">
        <v>79</v>
      </c>
      <c r="G37" s="24" t="s">
        <v>364</v>
      </c>
    </row>
    <row r="38" spans="1:7" s="14" customFormat="1" ht="60">
      <c r="A38" s="22">
        <v>45433</v>
      </c>
      <c r="B38" s="28" t="s">
        <v>424</v>
      </c>
      <c r="C38" s="23">
        <v>1</v>
      </c>
      <c r="D38" s="30">
        <v>21764.19</v>
      </c>
      <c r="E38" s="30">
        <v>21764.19</v>
      </c>
      <c r="F38" s="23" t="s">
        <v>26</v>
      </c>
      <c r="G38" s="24" t="s">
        <v>364</v>
      </c>
    </row>
    <row r="39" spans="1:7" s="14" customFormat="1" ht="60">
      <c r="A39" s="22">
        <v>45433</v>
      </c>
      <c r="B39" s="28" t="s">
        <v>425</v>
      </c>
      <c r="C39" s="23">
        <v>1</v>
      </c>
      <c r="D39" s="30">
        <v>19473.22</v>
      </c>
      <c r="E39" s="30">
        <v>19473.22</v>
      </c>
      <c r="F39" s="23" t="s">
        <v>79</v>
      </c>
      <c r="G39" s="24" t="s">
        <v>364</v>
      </c>
    </row>
    <row r="40" spans="1:7" s="14" customFormat="1" ht="60">
      <c r="A40" s="22">
        <v>45433</v>
      </c>
      <c r="B40" s="28" t="s">
        <v>145</v>
      </c>
      <c r="C40" s="23">
        <v>1</v>
      </c>
      <c r="D40" s="30">
        <v>19761.669999999998</v>
      </c>
      <c r="E40" s="30">
        <v>19761.669999999998</v>
      </c>
      <c r="F40" s="23" t="s">
        <v>26</v>
      </c>
      <c r="G40" s="24" t="s">
        <v>364</v>
      </c>
    </row>
    <row r="41" spans="1:7" s="14" customFormat="1" ht="30">
      <c r="A41" s="22">
        <v>45433</v>
      </c>
      <c r="B41" s="28" t="s">
        <v>428</v>
      </c>
      <c r="C41" s="23">
        <v>1</v>
      </c>
      <c r="D41" s="30">
        <v>5125.55</v>
      </c>
      <c r="E41" s="30">
        <v>5125.55</v>
      </c>
      <c r="F41" s="23" t="s">
        <v>80</v>
      </c>
      <c r="G41" s="24" t="s">
        <v>364</v>
      </c>
    </row>
    <row r="42" spans="1:7" s="14" customFormat="1" ht="30">
      <c r="A42" s="22">
        <v>45433</v>
      </c>
      <c r="B42" s="28" t="s">
        <v>428</v>
      </c>
      <c r="C42" s="23">
        <v>1</v>
      </c>
      <c r="D42" s="30">
        <v>3851.93</v>
      </c>
      <c r="E42" s="30">
        <v>3851.93</v>
      </c>
      <c r="F42" s="23" t="s">
        <v>8</v>
      </c>
      <c r="G42" s="24" t="s">
        <v>364</v>
      </c>
    </row>
    <row r="43" spans="1:7" s="14" customFormat="1" ht="45">
      <c r="A43" s="22">
        <v>45434</v>
      </c>
      <c r="B43" s="37" t="s">
        <v>429</v>
      </c>
      <c r="C43" s="23">
        <v>1</v>
      </c>
      <c r="D43" s="30">
        <v>7293.68</v>
      </c>
      <c r="E43" s="30">
        <v>7293.68</v>
      </c>
      <c r="F43" s="23" t="s">
        <v>21</v>
      </c>
      <c r="G43" s="24" t="s">
        <v>309</v>
      </c>
    </row>
    <row r="44" spans="1:7" s="14" customFormat="1" ht="30">
      <c r="A44" s="22">
        <v>45434</v>
      </c>
      <c r="B44" s="37" t="s">
        <v>430</v>
      </c>
      <c r="C44" s="23">
        <v>1</v>
      </c>
      <c r="D44" s="30">
        <v>10292.91</v>
      </c>
      <c r="E44" s="30">
        <v>10292.91</v>
      </c>
      <c r="F44" s="23" t="s">
        <v>21</v>
      </c>
      <c r="G44" s="24" t="s">
        <v>309</v>
      </c>
    </row>
    <row r="45" spans="1:7" s="14" customFormat="1" ht="45">
      <c r="A45" s="22">
        <v>45439</v>
      </c>
      <c r="B45" s="28" t="s">
        <v>146</v>
      </c>
      <c r="C45" s="23">
        <v>1</v>
      </c>
      <c r="D45" s="30">
        <v>58441.74</v>
      </c>
      <c r="E45" s="30">
        <v>58441.74</v>
      </c>
      <c r="F45" s="23" t="s">
        <v>21</v>
      </c>
      <c r="G45" s="24" t="s">
        <v>309</v>
      </c>
    </row>
    <row r="46" spans="1:7" s="14" customFormat="1" ht="45">
      <c r="A46" s="22">
        <v>45439</v>
      </c>
      <c r="B46" s="28" t="s">
        <v>147</v>
      </c>
      <c r="C46" s="23">
        <v>1</v>
      </c>
      <c r="D46" s="30">
        <v>437.25</v>
      </c>
      <c r="E46" s="30">
        <v>437.25</v>
      </c>
      <c r="F46" s="23" t="s">
        <v>25</v>
      </c>
      <c r="G46" s="24" t="s">
        <v>310</v>
      </c>
    </row>
    <row r="47" spans="1:7" s="14" customFormat="1" ht="45">
      <c r="A47" s="22">
        <v>45439</v>
      </c>
      <c r="B47" s="28" t="s">
        <v>148</v>
      </c>
      <c r="C47" s="23">
        <v>1</v>
      </c>
      <c r="D47" s="30">
        <v>2361.15</v>
      </c>
      <c r="E47" s="30">
        <v>2361.15</v>
      </c>
      <c r="F47" s="23" t="s">
        <v>25</v>
      </c>
      <c r="G47" s="24" t="s">
        <v>310</v>
      </c>
    </row>
    <row r="48" spans="1:7" s="14" customFormat="1" ht="45">
      <c r="A48" s="22">
        <v>45439</v>
      </c>
      <c r="B48" s="28" t="s">
        <v>149</v>
      </c>
      <c r="C48" s="23">
        <v>1</v>
      </c>
      <c r="D48" s="30">
        <v>13108.58</v>
      </c>
      <c r="E48" s="30">
        <v>13108.58</v>
      </c>
      <c r="F48" s="23" t="s">
        <v>21</v>
      </c>
      <c r="G48" s="24" t="s">
        <v>309</v>
      </c>
    </row>
    <row r="49" spans="1:11" s="14" customFormat="1" ht="45">
      <c r="A49" s="22">
        <v>45439</v>
      </c>
      <c r="B49" s="28" t="s">
        <v>426</v>
      </c>
      <c r="C49" s="23">
        <v>1</v>
      </c>
      <c r="D49" s="30">
        <v>2245.1799999999998</v>
      </c>
      <c r="E49" s="30">
        <v>2245.1799999999998</v>
      </c>
      <c r="F49" s="23" t="s">
        <v>8</v>
      </c>
      <c r="G49" s="24" t="s">
        <v>364</v>
      </c>
    </row>
    <row r="50" spans="1:11" s="14" customFormat="1" ht="15.75" thickBot="1">
      <c r="A50" s="25"/>
      <c r="B50" s="26"/>
      <c r="C50" s="26"/>
      <c r="D50" s="26"/>
      <c r="E50" s="26"/>
      <c r="F50" s="26"/>
      <c r="G50" s="27"/>
    </row>
    <row r="51" spans="1:11">
      <c r="A51" s="1"/>
      <c r="B51" s="1"/>
      <c r="C51" s="1"/>
      <c r="D51" s="1"/>
      <c r="E51" s="1"/>
      <c r="F51" s="1"/>
      <c r="G51" s="1"/>
      <c r="H51" s="1"/>
      <c r="I51" s="1"/>
      <c r="J51" s="1"/>
      <c r="K51" s="1"/>
    </row>
    <row r="52" spans="1:11">
      <c r="A52" s="1"/>
      <c r="B52" s="39" t="s">
        <v>2</v>
      </c>
      <c r="K52" s="1"/>
    </row>
    <row r="53" spans="1:11">
      <c r="A53" s="1"/>
      <c r="B53" s="39" t="s">
        <v>3</v>
      </c>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sheetData>
  <mergeCells count="1">
    <mergeCell ref="A10:G10"/>
  </mergeCells>
  <pageMargins left="0.7" right="0.7" top="0.75" bottom="0.75" header="0.3" footer="0.3"/>
  <pageSetup scale="6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6"/>
  <sheetViews>
    <sheetView zoomScaleNormal="100" workbookViewId="0">
      <selection sqref="A1:G55"/>
    </sheetView>
  </sheetViews>
  <sheetFormatPr baseColWidth="10" defaultColWidth="14" defaultRowHeight="15"/>
  <cols>
    <col min="1" max="1" width="10.7109375" customWidth="1"/>
    <col min="2" max="2" width="56.5703125" customWidth="1"/>
    <col min="3" max="3" width="7.140625" customWidth="1"/>
    <col min="4" max="4" width="15.7109375" customWidth="1"/>
    <col min="5" max="5" width="14.42578125" customWidth="1"/>
    <col min="6" max="6" width="25.7109375" customWidth="1"/>
    <col min="7" max="7" width="15.5703125" customWidth="1"/>
    <col min="8" max="8" width="10.7109375" customWidth="1"/>
    <col min="9" max="9" width="15.7109375" customWidth="1"/>
    <col min="10" max="10" width="1.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415</v>
      </c>
      <c r="B8" s="11"/>
      <c r="C8" s="11"/>
      <c r="D8" s="11"/>
      <c r="E8" s="12"/>
      <c r="F8" s="13"/>
      <c r="G8" s="13"/>
    </row>
    <row r="9" spans="1:7" s="14" customFormat="1" ht="15.75">
      <c r="A9" s="16"/>
      <c r="B9" s="16"/>
      <c r="C9" s="16"/>
      <c r="D9" s="16"/>
      <c r="E9" s="16"/>
      <c r="F9" s="16"/>
      <c r="G9" s="16"/>
    </row>
    <row r="10" spans="1:7" s="14" customFormat="1" ht="21.75" thickBot="1">
      <c r="A10" s="40" t="s">
        <v>257</v>
      </c>
      <c r="B10" s="40"/>
      <c r="C10" s="40"/>
      <c r="D10" s="40"/>
      <c r="E10" s="40"/>
      <c r="F10" s="40"/>
      <c r="G10" s="40"/>
    </row>
    <row r="11" spans="1:7" s="14" customFormat="1" ht="30">
      <c r="A11" s="18" t="s">
        <v>258</v>
      </c>
      <c r="B11" s="19" t="s">
        <v>259</v>
      </c>
      <c r="C11" s="20" t="s">
        <v>260</v>
      </c>
      <c r="D11" s="20" t="s">
        <v>261</v>
      </c>
      <c r="E11" s="20" t="s">
        <v>262</v>
      </c>
      <c r="F11" s="20" t="s">
        <v>263</v>
      </c>
      <c r="G11" s="21" t="s">
        <v>264</v>
      </c>
    </row>
    <row r="12" spans="1:7" s="14" customFormat="1" ht="75">
      <c r="A12" s="22">
        <v>45446</v>
      </c>
      <c r="B12" s="28" t="s">
        <v>154</v>
      </c>
      <c r="C12" s="23">
        <v>1</v>
      </c>
      <c r="D12" s="30">
        <v>1075.0999999999999</v>
      </c>
      <c r="E12" s="30">
        <v>1075.0999999999999</v>
      </c>
      <c r="F12" s="23" t="s">
        <v>51</v>
      </c>
      <c r="G12" s="24" t="s">
        <v>364</v>
      </c>
    </row>
    <row r="13" spans="1:7" s="14" customFormat="1" ht="30">
      <c r="A13" s="22">
        <v>45449</v>
      </c>
      <c r="B13" s="28" t="s">
        <v>157</v>
      </c>
      <c r="C13" s="23">
        <v>1</v>
      </c>
      <c r="D13" s="30">
        <v>4670</v>
      </c>
      <c r="E13" s="30">
        <v>4670</v>
      </c>
      <c r="F13" s="23" t="s">
        <v>155</v>
      </c>
      <c r="G13" s="24" t="s">
        <v>407</v>
      </c>
    </row>
    <row r="14" spans="1:7" s="14" customFormat="1" ht="45">
      <c r="A14" s="22">
        <v>45449</v>
      </c>
      <c r="B14" s="28" t="s">
        <v>158</v>
      </c>
      <c r="C14" s="23">
        <v>5</v>
      </c>
      <c r="D14" s="30">
        <f>+E14/C14</f>
        <v>450</v>
      </c>
      <c r="E14" s="30">
        <v>2250</v>
      </c>
      <c r="F14" s="23" t="s">
        <v>156</v>
      </c>
      <c r="G14" s="24" t="s">
        <v>408</v>
      </c>
    </row>
    <row r="15" spans="1:7" s="14" customFormat="1" ht="45">
      <c r="A15" s="22">
        <v>45453</v>
      </c>
      <c r="B15" s="28" t="s">
        <v>167</v>
      </c>
      <c r="C15" s="23">
        <v>2</v>
      </c>
      <c r="D15" s="30">
        <f>+E15/C15</f>
        <v>810</v>
      </c>
      <c r="E15" s="30">
        <v>1620</v>
      </c>
      <c r="F15" s="23" t="s">
        <v>165</v>
      </c>
      <c r="G15" s="24">
        <v>5877040</v>
      </c>
    </row>
    <row r="16" spans="1:7" s="14" customFormat="1" ht="45">
      <c r="A16" s="22">
        <v>45453</v>
      </c>
      <c r="B16" s="28" t="s">
        <v>168</v>
      </c>
      <c r="C16" s="23">
        <v>6</v>
      </c>
      <c r="D16" s="30">
        <f>+E16/C16</f>
        <v>288.08333333333331</v>
      </c>
      <c r="E16" s="30">
        <v>1728.5</v>
      </c>
      <c r="F16" s="23" t="s">
        <v>166</v>
      </c>
      <c r="G16" s="24" t="s">
        <v>409</v>
      </c>
    </row>
    <row r="17" spans="1:7" s="14" customFormat="1" ht="30">
      <c r="A17" s="22">
        <v>45458</v>
      </c>
      <c r="B17" s="28" t="s">
        <v>169</v>
      </c>
      <c r="C17" s="23">
        <v>1</v>
      </c>
      <c r="D17" s="30">
        <v>1080</v>
      </c>
      <c r="E17" s="30">
        <v>1080</v>
      </c>
      <c r="F17" s="23" t="s">
        <v>53</v>
      </c>
      <c r="G17" s="24">
        <v>261575716</v>
      </c>
    </row>
    <row r="18" spans="1:7" s="14" customFormat="1" ht="30">
      <c r="A18" s="22">
        <v>45460</v>
      </c>
      <c r="B18" s="28" t="s">
        <v>406</v>
      </c>
      <c r="C18" s="23">
        <v>1</v>
      </c>
      <c r="D18" s="30">
        <v>276.89999999999998</v>
      </c>
      <c r="E18" s="30">
        <v>276.89999999999998</v>
      </c>
      <c r="F18" s="23" t="s">
        <v>282</v>
      </c>
      <c r="G18" s="24" t="s">
        <v>283</v>
      </c>
    </row>
    <row r="19" spans="1:7" s="14" customFormat="1" ht="30">
      <c r="A19" s="22">
        <v>45460</v>
      </c>
      <c r="B19" s="28" t="s">
        <v>170</v>
      </c>
      <c r="C19" s="23">
        <v>1</v>
      </c>
      <c r="D19" s="30">
        <v>1335.08</v>
      </c>
      <c r="E19" s="30">
        <v>1335.08</v>
      </c>
      <c r="F19" s="23" t="s">
        <v>56</v>
      </c>
      <c r="G19" s="24" t="s">
        <v>288</v>
      </c>
    </row>
    <row r="20" spans="1:7" s="14" customFormat="1" ht="30">
      <c r="A20" s="22">
        <v>45462</v>
      </c>
      <c r="B20" s="28" t="s">
        <v>171</v>
      </c>
      <c r="C20" s="23">
        <v>1</v>
      </c>
      <c r="D20" s="30">
        <v>1530.54</v>
      </c>
      <c r="E20" s="30">
        <v>1530.54</v>
      </c>
      <c r="F20" s="23" t="s">
        <v>172</v>
      </c>
      <c r="G20" s="24" t="s">
        <v>410</v>
      </c>
    </row>
    <row r="21" spans="1:7" s="14" customFormat="1" ht="30">
      <c r="A21" s="22">
        <v>45462</v>
      </c>
      <c r="B21" s="28" t="s">
        <v>183</v>
      </c>
      <c r="C21" s="23">
        <v>1</v>
      </c>
      <c r="D21" s="30">
        <v>199</v>
      </c>
      <c r="E21" s="30">
        <v>199</v>
      </c>
      <c r="F21" s="23" t="s">
        <v>0</v>
      </c>
      <c r="G21" s="24" t="s">
        <v>280</v>
      </c>
    </row>
    <row r="22" spans="1:7" s="14" customFormat="1">
      <c r="A22" s="22">
        <v>45462</v>
      </c>
      <c r="B22" s="28" t="s">
        <v>78</v>
      </c>
      <c r="C22" s="23">
        <v>1</v>
      </c>
      <c r="D22" s="30">
        <v>4018.72</v>
      </c>
      <c r="E22" s="30">
        <v>4018.72</v>
      </c>
      <c r="F22" s="23" t="s">
        <v>6</v>
      </c>
      <c r="G22" s="24" t="s">
        <v>277</v>
      </c>
    </row>
    <row r="23" spans="1:7" s="14" customFormat="1" ht="30">
      <c r="A23" s="22">
        <v>45462</v>
      </c>
      <c r="B23" s="28" t="s">
        <v>184</v>
      </c>
      <c r="C23" s="23">
        <v>1</v>
      </c>
      <c r="D23" s="30">
        <v>136.26</v>
      </c>
      <c r="E23" s="30">
        <v>136.26</v>
      </c>
      <c r="F23" s="23" t="s">
        <v>0</v>
      </c>
      <c r="G23" s="24" t="s">
        <v>280</v>
      </c>
    </row>
    <row r="24" spans="1:7" s="14" customFormat="1" ht="30">
      <c r="A24" s="22">
        <v>45464</v>
      </c>
      <c r="B24" s="28" t="s">
        <v>402</v>
      </c>
      <c r="C24" s="23">
        <v>1</v>
      </c>
      <c r="D24" s="30">
        <v>18285.5</v>
      </c>
      <c r="E24" s="30">
        <v>18285.5</v>
      </c>
      <c r="F24" s="23" t="s">
        <v>9</v>
      </c>
      <c r="G24" s="24" t="s">
        <v>364</v>
      </c>
    </row>
    <row r="25" spans="1:7" s="14" customFormat="1" ht="30">
      <c r="A25" s="22">
        <v>45469</v>
      </c>
      <c r="B25" s="28" t="s">
        <v>345</v>
      </c>
      <c r="C25" s="23">
        <v>1</v>
      </c>
      <c r="D25" s="30">
        <v>107919.27</v>
      </c>
      <c r="E25" s="30">
        <v>107919.27</v>
      </c>
      <c r="F25" s="23" t="s">
        <v>51</v>
      </c>
      <c r="G25" s="24" t="s">
        <v>364</v>
      </c>
    </row>
    <row r="26" spans="1:7" s="14" customFormat="1" ht="30">
      <c r="A26" s="22">
        <v>45470</v>
      </c>
      <c r="B26" s="28" t="s">
        <v>187</v>
      </c>
      <c r="C26" s="23">
        <v>1</v>
      </c>
      <c r="D26" s="30">
        <v>4158</v>
      </c>
      <c r="E26" s="30">
        <v>4158</v>
      </c>
      <c r="F26" s="23" t="s">
        <v>185</v>
      </c>
      <c r="G26" s="24" t="s">
        <v>302</v>
      </c>
    </row>
    <row r="27" spans="1:7" s="14" customFormat="1" ht="30">
      <c r="A27" s="22">
        <v>45470</v>
      </c>
      <c r="B27" s="28" t="s">
        <v>188</v>
      </c>
      <c r="C27" s="23">
        <v>1</v>
      </c>
      <c r="D27" s="30">
        <v>4500</v>
      </c>
      <c r="E27" s="30">
        <v>4500</v>
      </c>
      <c r="F27" s="23" t="s">
        <v>5</v>
      </c>
      <c r="G27" s="24" t="s">
        <v>307</v>
      </c>
    </row>
    <row r="28" spans="1:7" s="14" customFormat="1" ht="30">
      <c r="A28" s="22">
        <v>45470</v>
      </c>
      <c r="B28" s="28" t="s">
        <v>189</v>
      </c>
      <c r="C28" s="23">
        <v>1</v>
      </c>
      <c r="D28" s="30">
        <v>1080</v>
      </c>
      <c r="E28" s="30">
        <v>1080</v>
      </c>
      <c r="F28" s="23" t="s">
        <v>53</v>
      </c>
      <c r="G28" s="24">
        <v>261575716</v>
      </c>
    </row>
    <row r="29" spans="1:7" s="14" customFormat="1" ht="30">
      <c r="A29" s="22">
        <v>45470</v>
      </c>
      <c r="B29" s="28" t="s">
        <v>190</v>
      </c>
      <c r="C29" s="23">
        <v>1</v>
      </c>
      <c r="D29" s="30">
        <v>364</v>
      </c>
      <c r="E29" s="30">
        <v>364</v>
      </c>
      <c r="F29" s="23" t="s">
        <v>0</v>
      </c>
      <c r="G29" s="24" t="s">
        <v>280</v>
      </c>
    </row>
    <row r="30" spans="1:7" s="14" customFormat="1" ht="60">
      <c r="A30" s="22">
        <v>45470</v>
      </c>
      <c r="B30" s="28" t="s">
        <v>191</v>
      </c>
      <c r="C30" s="23">
        <v>1</v>
      </c>
      <c r="D30" s="30">
        <v>353.71</v>
      </c>
      <c r="E30" s="30">
        <v>353.71</v>
      </c>
      <c r="F30" s="23" t="s">
        <v>186</v>
      </c>
      <c r="G30" s="24" t="s">
        <v>411</v>
      </c>
    </row>
    <row r="31" spans="1:7" s="14" customFormat="1">
      <c r="A31" s="22">
        <v>45471</v>
      </c>
      <c r="B31" s="28" t="s">
        <v>78</v>
      </c>
      <c r="C31" s="23">
        <v>1</v>
      </c>
      <c r="D31" s="30">
        <v>3335.05</v>
      </c>
      <c r="E31" s="30">
        <v>3335.05</v>
      </c>
      <c r="F31" s="23" t="s">
        <v>6</v>
      </c>
      <c r="G31" s="24" t="s">
        <v>277</v>
      </c>
    </row>
    <row r="32" spans="1:7" s="14" customFormat="1" ht="60">
      <c r="A32" s="22">
        <v>45449</v>
      </c>
      <c r="B32" s="28" t="s">
        <v>161</v>
      </c>
      <c r="C32" s="23">
        <v>1</v>
      </c>
      <c r="D32" s="30">
        <v>14100.43</v>
      </c>
      <c r="E32" s="30">
        <v>14100.43</v>
      </c>
      <c r="F32" s="23" t="s">
        <v>21</v>
      </c>
      <c r="G32" s="24" t="s">
        <v>309</v>
      </c>
    </row>
    <row r="33" spans="1:7" s="14" customFormat="1" ht="30">
      <c r="A33" s="22">
        <v>45449</v>
      </c>
      <c r="B33" s="28" t="s">
        <v>162</v>
      </c>
      <c r="C33" s="23">
        <v>1</v>
      </c>
      <c r="D33" s="30"/>
      <c r="E33" s="30">
        <v>787.05</v>
      </c>
      <c r="F33" s="23" t="s">
        <v>25</v>
      </c>
      <c r="G33" s="24" t="s">
        <v>310</v>
      </c>
    </row>
    <row r="34" spans="1:7" s="14" customFormat="1" ht="60">
      <c r="A34" s="22">
        <v>45449</v>
      </c>
      <c r="B34" s="28" t="s">
        <v>163</v>
      </c>
      <c r="C34" s="23">
        <v>3</v>
      </c>
      <c r="D34" s="30">
        <f>++E34/C34</f>
        <v>10860</v>
      </c>
      <c r="E34" s="30">
        <v>32580</v>
      </c>
      <c r="F34" s="23" t="s">
        <v>159</v>
      </c>
      <c r="G34" s="24" t="s">
        <v>412</v>
      </c>
    </row>
    <row r="35" spans="1:7" s="14" customFormat="1" ht="60">
      <c r="A35" s="22">
        <v>45449</v>
      </c>
      <c r="B35" s="28" t="s">
        <v>164</v>
      </c>
      <c r="C35" s="23">
        <v>1</v>
      </c>
      <c r="D35" s="30">
        <v>19767.900000000001</v>
      </c>
      <c r="E35" s="30">
        <v>19767.900000000001</v>
      </c>
      <c r="F35" s="23" t="s">
        <v>160</v>
      </c>
      <c r="G35" s="24" t="s">
        <v>364</v>
      </c>
    </row>
    <row r="36" spans="1:7" s="14" customFormat="1" ht="30">
      <c r="A36" s="22">
        <v>45460</v>
      </c>
      <c r="B36" s="28" t="s">
        <v>174</v>
      </c>
      <c r="C36" s="23">
        <v>24</v>
      </c>
      <c r="D36" s="30">
        <f>+E36/C36</f>
        <v>337.45</v>
      </c>
      <c r="E36" s="30">
        <v>8098.8</v>
      </c>
      <c r="F36" s="23" t="s">
        <v>173</v>
      </c>
      <c r="G36" s="24" t="s">
        <v>413</v>
      </c>
    </row>
    <row r="37" spans="1:7" s="14" customFormat="1" ht="30">
      <c r="A37" s="22">
        <v>45460</v>
      </c>
      <c r="B37" s="28" t="s">
        <v>175</v>
      </c>
      <c r="C37" s="23">
        <v>1</v>
      </c>
      <c r="D37" s="30">
        <v>1049.4000000000001</v>
      </c>
      <c r="E37" s="30">
        <v>1049.4000000000001</v>
      </c>
      <c r="F37" s="23" t="s">
        <v>25</v>
      </c>
      <c r="G37" s="24" t="s">
        <v>310</v>
      </c>
    </row>
    <row r="38" spans="1:7" s="14" customFormat="1" ht="30">
      <c r="A38" s="22">
        <v>45460</v>
      </c>
      <c r="B38" s="28" t="s">
        <v>176</v>
      </c>
      <c r="C38" s="23">
        <v>1</v>
      </c>
      <c r="D38" s="30">
        <v>480.98</v>
      </c>
      <c r="E38" s="30">
        <v>480.98</v>
      </c>
      <c r="F38" s="23" t="s">
        <v>25</v>
      </c>
      <c r="G38" s="24" t="s">
        <v>310</v>
      </c>
    </row>
    <row r="39" spans="1:7" s="14" customFormat="1" ht="45">
      <c r="A39" s="22">
        <v>45460</v>
      </c>
      <c r="B39" s="28" t="s">
        <v>403</v>
      </c>
      <c r="C39" s="23">
        <v>1</v>
      </c>
      <c r="D39" s="30">
        <v>19892.91</v>
      </c>
      <c r="E39" s="30">
        <v>19892.91</v>
      </c>
      <c r="F39" s="23" t="s">
        <v>9</v>
      </c>
      <c r="G39" s="24" t="s">
        <v>364</v>
      </c>
    </row>
    <row r="40" spans="1:7" s="14" customFormat="1" ht="45">
      <c r="A40" s="22">
        <v>45460</v>
      </c>
      <c r="B40" s="28" t="s">
        <v>403</v>
      </c>
      <c r="C40" s="23">
        <v>1</v>
      </c>
      <c r="D40" s="30">
        <v>19892.91</v>
      </c>
      <c r="E40" s="30">
        <v>19892.91</v>
      </c>
      <c r="F40" s="23" t="s">
        <v>26</v>
      </c>
      <c r="G40" s="24" t="s">
        <v>364</v>
      </c>
    </row>
    <row r="41" spans="1:7" s="14" customFormat="1" ht="45">
      <c r="A41" s="22">
        <v>45460</v>
      </c>
      <c r="B41" s="28" t="s">
        <v>403</v>
      </c>
      <c r="C41" s="23">
        <v>1</v>
      </c>
      <c r="D41" s="30">
        <v>19892.91</v>
      </c>
      <c r="E41" s="30">
        <v>19892.91</v>
      </c>
      <c r="F41" s="23" t="s">
        <v>81</v>
      </c>
      <c r="G41" s="24" t="s">
        <v>364</v>
      </c>
    </row>
    <row r="42" spans="1:7" s="14" customFormat="1" ht="60">
      <c r="A42" s="22">
        <v>45460</v>
      </c>
      <c r="B42" s="28" t="s">
        <v>404</v>
      </c>
      <c r="C42" s="23">
        <v>1</v>
      </c>
      <c r="D42" s="30">
        <v>11109.78</v>
      </c>
      <c r="E42" s="30">
        <v>11109.78</v>
      </c>
      <c r="F42" s="23" t="s">
        <v>26</v>
      </c>
      <c r="G42" s="24" t="s">
        <v>364</v>
      </c>
    </row>
    <row r="43" spans="1:7" s="14" customFormat="1" ht="60">
      <c r="A43" s="22">
        <v>45460</v>
      </c>
      <c r="B43" s="28" t="s">
        <v>177</v>
      </c>
      <c r="C43" s="23">
        <v>1</v>
      </c>
      <c r="D43" s="30">
        <v>19735.02</v>
      </c>
      <c r="E43" s="30">
        <v>19735.02</v>
      </c>
      <c r="F43" s="23" t="s">
        <v>26</v>
      </c>
      <c r="G43" s="24" t="s">
        <v>364</v>
      </c>
    </row>
    <row r="44" spans="1:7" s="14" customFormat="1" ht="45">
      <c r="A44" s="22">
        <v>45462</v>
      </c>
      <c r="B44" s="28" t="s">
        <v>405</v>
      </c>
      <c r="C44" s="23">
        <v>1</v>
      </c>
      <c r="D44" s="30">
        <v>25858.32</v>
      </c>
      <c r="E44" s="30">
        <v>25858.32</v>
      </c>
      <c r="F44" s="23" t="s">
        <v>160</v>
      </c>
      <c r="G44" s="24" t="s">
        <v>364</v>
      </c>
    </row>
    <row r="45" spans="1:7" s="14" customFormat="1" ht="75">
      <c r="A45" s="22">
        <v>45462</v>
      </c>
      <c r="B45" s="28" t="s">
        <v>178</v>
      </c>
      <c r="C45" s="23">
        <v>1</v>
      </c>
      <c r="D45" s="30">
        <v>23844.22</v>
      </c>
      <c r="E45" s="30">
        <v>23844.22</v>
      </c>
      <c r="F45" s="23" t="s">
        <v>160</v>
      </c>
      <c r="G45" s="24" t="s">
        <v>364</v>
      </c>
    </row>
    <row r="46" spans="1:7" s="14" customFormat="1" ht="60">
      <c r="A46" s="22">
        <v>45462</v>
      </c>
      <c r="B46" s="28" t="s">
        <v>179</v>
      </c>
      <c r="C46" s="23">
        <v>4</v>
      </c>
      <c r="D46" s="30">
        <f>+E46/C46</f>
        <v>15969.705</v>
      </c>
      <c r="E46" s="30">
        <v>63878.82</v>
      </c>
      <c r="F46" s="23" t="s">
        <v>21</v>
      </c>
      <c r="G46" s="24" t="s">
        <v>309</v>
      </c>
    </row>
    <row r="47" spans="1:7" s="14" customFormat="1" ht="60">
      <c r="A47" s="22">
        <v>45469</v>
      </c>
      <c r="B47" s="28" t="s">
        <v>180</v>
      </c>
      <c r="C47" s="23">
        <v>1</v>
      </c>
      <c r="D47" s="30">
        <v>8534.0400000000009</v>
      </c>
      <c r="E47" s="30">
        <v>8534.0400000000009</v>
      </c>
      <c r="F47" s="23" t="s">
        <v>21</v>
      </c>
      <c r="G47" s="24" t="s">
        <v>309</v>
      </c>
    </row>
    <row r="48" spans="1:7" s="14" customFormat="1" ht="45">
      <c r="A48" s="22">
        <v>45469</v>
      </c>
      <c r="B48" s="28" t="s">
        <v>181</v>
      </c>
      <c r="C48" s="23">
        <v>1</v>
      </c>
      <c r="D48" s="30">
        <v>15064.57</v>
      </c>
      <c r="E48" s="30">
        <v>15064.57</v>
      </c>
      <c r="F48" s="23" t="s">
        <v>21</v>
      </c>
      <c r="G48" s="24" t="s">
        <v>309</v>
      </c>
    </row>
    <row r="49" spans="1:11" s="14" customFormat="1" ht="45">
      <c r="A49" s="22">
        <v>45470</v>
      </c>
      <c r="B49" s="28" t="s">
        <v>182</v>
      </c>
      <c r="C49" s="23">
        <v>1</v>
      </c>
      <c r="D49" s="30">
        <v>306.08</v>
      </c>
      <c r="E49" s="30">
        <v>306.08</v>
      </c>
      <c r="F49" s="23" t="s">
        <v>25</v>
      </c>
      <c r="G49" s="24" t="s">
        <v>310</v>
      </c>
    </row>
    <row r="50" spans="1:11" s="14" customFormat="1" ht="45">
      <c r="A50" s="22">
        <v>45471</v>
      </c>
      <c r="B50" s="28" t="s">
        <v>192</v>
      </c>
      <c r="C50" s="23">
        <v>1</v>
      </c>
      <c r="D50" s="30">
        <v>15077.15</v>
      </c>
      <c r="E50" s="30">
        <v>15077.15</v>
      </c>
      <c r="F50" s="23" t="s">
        <v>21</v>
      </c>
      <c r="G50" s="24" t="s">
        <v>309</v>
      </c>
    </row>
    <row r="51" spans="1:11" s="14" customFormat="1" ht="45">
      <c r="A51" s="22">
        <v>45472</v>
      </c>
      <c r="B51" s="28" t="s">
        <v>193</v>
      </c>
      <c r="C51" s="23">
        <v>1</v>
      </c>
      <c r="D51" s="30">
        <v>10111.91</v>
      </c>
      <c r="E51" s="30">
        <v>10111.91</v>
      </c>
      <c r="F51" s="23" t="s">
        <v>21</v>
      </c>
      <c r="G51" s="24" t="s">
        <v>309</v>
      </c>
    </row>
    <row r="52" spans="1:11" s="14" customFormat="1" ht="15.75" thickBot="1">
      <c r="A52" s="25"/>
      <c r="B52" s="26"/>
      <c r="C52" s="26"/>
      <c r="D52" s="26"/>
      <c r="E52" s="26"/>
      <c r="F52" s="26"/>
      <c r="G52" s="27"/>
    </row>
    <row r="53" spans="1:11">
      <c r="A53" s="1"/>
      <c r="B53" s="1"/>
      <c r="C53" s="1"/>
      <c r="D53" s="1"/>
      <c r="E53" s="1"/>
      <c r="F53" s="1"/>
      <c r="G53" s="1"/>
      <c r="H53" s="1"/>
      <c r="I53" s="1"/>
      <c r="J53" s="1"/>
      <c r="K53" s="1"/>
    </row>
    <row r="54" spans="1:11">
      <c r="A54" s="1"/>
      <c r="B54" s="39" t="s">
        <v>2</v>
      </c>
      <c r="K54" s="1"/>
    </row>
    <row r="55" spans="1:11">
      <c r="A55" s="1"/>
      <c r="B55" s="39" t="s">
        <v>3</v>
      </c>
      <c r="K55" s="1"/>
    </row>
    <row r="56" spans="1:11" ht="14.25" customHeight="1">
      <c r="A56" s="1"/>
      <c r="B56" s="1"/>
      <c r="C56" s="1"/>
      <c r="D56" s="1"/>
      <c r="E56" s="1"/>
      <c r="F56" s="1"/>
      <c r="G56" s="1"/>
      <c r="H56" s="1"/>
      <c r="I56" s="1"/>
      <c r="J56" s="1"/>
      <c r="K56" s="1"/>
    </row>
  </sheetData>
  <mergeCells count="1">
    <mergeCell ref="A10:G10"/>
  </mergeCells>
  <pageMargins left="0.7" right="0.7" top="0.75" bottom="0.75" header="0.3" footer="0.3"/>
  <pageSetup scale="6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4"/>
  <sheetViews>
    <sheetView zoomScaleNormal="100" workbookViewId="0">
      <selection sqref="A1:G63"/>
    </sheetView>
  </sheetViews>
  <sheetFormatPr baseColWidth="10" defaultColWidth="14" defaultRowHeight="15"/>
  <cols>
    <col min="1" max="1" width="12" customWidth="1"/>
    <col min="2" max="2" width="70.140625" customWidth="1"/>
    <col min="3" max="3" width="7.140625" customWidth="1"/>
    <col min="4" max="4" width="15.7109375" customWidth="1"/>
    <col min="5" max="5" width="15.85546875" customWidth="1"/>
    <col min="6" max="6" width="25.7109375" customWidth="1"/>
    <col min="7" max="7" width="17.42578125" customWidth="1"/>
    <col min="8" max="8" width="10.7109375" customWidth="1"/>
    <col min="9" max="9" width="15.7109375" customWidth="1"/>
    <col min="10" max="10" width="1.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342</v>
      </c>
      <c r="B8" s="11"/>
      <c r="C8" s="11"/>
      <c r="D8" s="11"/>
      <c r="E8" s="12"/>
      <c r="F8" s="13"/>
      <c r="G8" s="13"/>
    </row>
    <row r="9" spans="1:7" s="14" customFormat="1" ht="15.75">
      <c r="A9" s="16"/>
      <c r="B9" s="16"/>
      <c r="C9" s="16"/>
      <c r="D9" s="16"/>
      <c r="E9" s="16"/>
      <c r="F9" s="16"/>
      <c r="G9" s="16"/>
    </row>
    <row r="10" spans="1:7" s="14" customFormat="1" ht="21.75" thickBot="1">
      <c r="A10" s="40" t="s">
        <v>257</v>
      </c>
      <c r="B10" s="40"/>
      <c r="C10" s="40"/>
      <c r="D10" s="40"/>
      <c r="E10" s="40"/>
      <c r="F10" s="40"/>
      <c r="G10" s="40"/>
    </row>
    <row r="11" spans="1:7" s="14" customFormat="1" ht="30">
      <c r="A11" s="18" t="s">
        <v>258</v>
      </c>
      <c r="B11" s="19" t="s">
        <v>259</v>
      </c>
      <c r="C11" s="20" t="s">
        <v>260</v>
      </c>
      <c r="D11" s="20" t="s">
        <v>261</v>
      </c>
      <c r="E11" s="20" t="s">
        <v>262</v>
      </c>
      <c r="F11" s="20" t="s">
        <v>263</v>
      </c>
      <c r="G11" s="21" t="s">
        <v>264</v>
      </c>
    </row>
    <row r="12" spans="1:7" s="14" customFormat="1" ht="30">
      <c r="A12" s="22">
        <v>45476</v>
      </c>
      <c r="B12" s="28" t="s">
        <v>207</v>
      </c>
      <c r="C12" s="23">
        <v>1</v>
      </c>
      <c r="D12" s="30">
        <v>1968</v>
      </c>
      <c r="E12" s="30">
        <v>1968</v>
      </c>
      <c r="F12" s="23" t="s">
        <v>205</v>
      </c>
      <c r="G12" s="24" t="s">
        <v>363</v>
      </c>
    </row>
    <row r="13" spans="1:7" s="14" customFormat="1" ht="30">
      <c r="A13" s="22" t="s">
        <v>346</v>
      </c>
      <c r="B13" s="28" t="s">
        <v>208</v>
      </c>
      <c r="C13" s="23">
        <v>42</v>
      </c>
      <c r="D13" s="30">
        <f>+E13/C13</f>
        <v>201.28</v>
      </c>
      <c r="E13" s="30">
        <v>8453.76</v>
      </c>
      <c r="F13" s="23" t="s">
        <v>206</v>
      </c>
      <c r="G13" s="24" t="s">
        <v>340</v>
      </c>
    </row>
    <row r="14" spans="1:7" s="14" customFormat="1" ht="30">
      <c r="A14" s="22">
        <v>45485</v>
      </c>
      <c r="B14" s="28" t="s">
        <v>209</v>
      </c>
      <c r="C14" s="23">
        <v>1</v>
      </c>
      <c r="D14" s="30">
        <v>1067.8900000000001</v>
      </c>
      <c r="E14" s="30">
        <v>1067.8900000000001</v>
      </c>
      <c r="F14" s="23" t="s">
        <v>56</v>
      </c>
      <c r="G14" s="24" t="s">
        <v>288</v>
      </c>
    </row>
    <row r="15" spans="1:7" s="14" customFormat="1" ht="30">
      <c r="A15" s="22">
        <v>45485</v>
      </c>
      <c r="B15" s="28" t="s">
        <v>347</v>
      </c>
      <c r="C15" s="23">
        <v>1</v>
      </c>
      <c r="D15" s="30">
        <v>2408.34</v>
      </c>
      <c r="E15" s="30">
        <v>2408.34</v>
      </c>
      <c r="F15" s="23" t="s">
        <v>117</v>
      </c>
      <c r="G15" s="24" t="s">
        <v>364</v>
      </c>
    </row>
    <row r="16" spans="1:7" s="14" customFormat="1" ht="30">
      <c r="A16" s="22">
        <v>45488</v>
      </c>
      <c r="B16" s="28" t="s">
        <v>348</v>
      </c>
      <c r="C16" s="23">
        <v>1</v>
      </c>
      <c r="D16" s="30">
        <v>276.89999999999998</v>
      </c>
      <c r="E16" s="30">
        <v>276.89999999999998</v>
      </c>
      <c r="F16" s="23" t="s">
        <v>282</v>
      </c>
      <c r="G16" s="24" t="s">
        <v>283</v>
      </c>
    </row>
    <row r="17" spans="1:7" s="14" customFormat="1" ht="30">
      <c r="A17" s="22">
        <v>45488</v>
      </c>
      <c r="B17" s="28" t="s">
        <v>210</v>
      </c>
      <c r="C17" s="23">
        <v>1</v>
      </c>
      <c r="D17" s="30">
        <v>1260</v>
      </c>
      <c r="E17" s="30">
        <v>1260</v>
      </c>
      <c r="F17" s="23" t="s">
        <v>53</v>
      </c>
      <c r="G17" s="24">
        <v>261575716</v>
      </c>
    </row>
    <row r="18" spans="1:7" s="14" customFormat="1" ht="30">
      <c r="A18" s="22">
        <v>45495</v>
      </c>
      <c r="B18" s="28" t="s">
        <v>214</v>
      </c>
      <c r="C18" s="23">
        <v>1</v>
      </c>
      <c r="D18" s="30">
        <v>600</v>
      </c>
      <c r="E18" s="30">
        <v>600</v>
      </c>
      <c r="F18" s="23" t="s">
        <v>212</v>
      </c>
      <c r="G18" s="24" t="s">
        <v>365</v>
      </c>
    </row>
    <row r="19" spans="1:7" s="14" customFormat="1">
      <c r="A19" s="22">
        <v>45495</v>
      </c>
      <c r="B19" s="28" t="s">
        <v>349</v>
      </c>
      <c r="C19" s="23">
        <v>1</v>
      </c>
      <c r="D19" s="30">
        <v>2014.4899999999998</v>
      </c>
      <c r="E19" s="30">
        <v>2014.4899999999998</v>
      </c>
      <c r="F19" s="23" t="s">
        <v>51</v>
      </c>
      <c r="G19" s="24" t="s">
        <v>364</v>
      </c>
    </row>
    <row r="20" spans="1:7" s="14" customFormat="1">
      <c r="A20" s="22">
        <v>45496</v>
      </c>
      <c r="B20" s="28" t="s">
        <v>78</v>
      </c>
      <c r="C20" s="23">
        <v>1</v>
      </c>
      <c r="D20" s="30">
        <v>5934.09</v>
      </c>
      <c r="E20" s="30">
        <v>5934.09</v>
      </c>
      <c r="F20" s="23" t="s">
        <v>6</v>
      </c>
      <c r="G20" s="24" t="s">
        <v>277</v>
      </c>
    </row>
    <row r="21" spans="1:7" s="14" customFormat="1" ht="30">
      <c r="A21" s="22">
        <v>45502</v>
      </c>
      <c r="B21" s="28" t="s">
        <v>215</v>
      </c>
      <c r="C21" s="23">
        <v>1</v>
      </c>
      <c r="D21" s="30">
        <v>4500</v>
      </c>
      <c r="E21" s="30">
        <v>4500</v>
      </c>
      <c r="F21" s="23" t="s">
        <v>5</v>
      </c>
      <c r="G21" s="24" t="s">
        <v>307</v>
      </c>
    </row>
    <row r="22" spans="1:7" s="14" customFormat="1">
      <c r="A22" s="22">
        <v>45502</v>
      </c>
      <c r="B22" s="28" t="s">
        <v>216</v>
      </c>
      <c r="C22" s="23">
        <v>1</v>
      </c>
      <c r="D22" s="30">
        <v>7936.15</v>
      </c>
      <c r="E22" s="30">
        <v>7936.15</v>
      </c>
      <c r="F22" s="23" t="s">
        <v>185</v>
      </c>
      <c r="G22" s="24" t="s">
        <v>302</v>
      </c>
    </row>
    <row r="23" spans="1:7" s="14" customFormat="1" ht="30">
      <c r="A23" s="22">
        <v>45503</v>
      </c>
      <c r="B23" s="28" t="s">
        <v>217</v>
      </c>
      <c r="C23" s="23">
        <v>1</v>
      </c>
      <c r="D23" s="30">
        <v>1260</v>
      </c>
      <c r="E23" s="30">
        <v>1260</v>
      </c>
      <c r="F23" s="23" t="s">
        <v>53</v>
      </c>
      <c r="G23" s="24">
        <v>261575716</v>
      </c>
    </row>
    <row r="24" spans="1:7" s="14" customFormat="1">
      <c r="A24" s="22">
        <v>45504</v>
      </c>
      <c r="B24" s="28" t="s">
        <v>78</v>
      </c>
      <c r="C24" s="23">
        <v>1</v>
      </c>
      <c r="D24" s="30">
        <v>3476.66</v>
      </c>
      <c r="E24" s="30">
        <v>3476.66</v>
      </c>
      <c r="F24" s="23" t="s">
        <v>6</v>
      </c>
      <c r="G24" s="24" t="s">
        <v>277</v>
      </c>
    </row>
    <row r="25" spans="1:7" s="14" customFormat="1" ht="30">
      <c r="A25" s="22">
        <v>45504</v>
      </c>
      <c r="B25" s="28" t="s">
        <v>218</v>
      </c>
      <c r="C25" s="23">
        <v>44</v>
      </c>
      <c r="D25" s="30">
        <f>+E25/C25</f>
        <v>187.5</v>
      </c>
      <c r="E25" s="30">
        <v>8250</v>
      </c>
      <c r="F25" s="23" t="s">
        <v>213</v>
      </c>
      <c r="G25" s="24" t="s">
        <v>366</v>
      </c>
    </row>
    <row r="26" spans="1:7" s="14" customFormat="1" ht="30">
      <c r="A26" s="22">
        <v>45504</v>
      </c>
      <c r="B26" s="28" t="s">
        <v>219</v>
      </c>
      <c r="C26" s="23">
        <v>1</v>
      </c>
      <c r="D26" s="30">
        <v>90</v>
      </c>
      <c r="E26" s="30">
        <v>90</v>
      </c>
      <c r="F26" s="23" t="s">
        <v>0</v>
      </c>
      <c r="G26" s="24" t="s">
        <v>280</v>
      </c>
    </row>
    <row r="27" spans="1:7" s="14" customFormat="1" ht="30">
      <c r="A27" s="22">
        <v>45475</v>
      </c>
      <c r="B27" s="28" t="s">
        <v>350</v>
      </c>
      <c r="C27" s="23">
        <v>1</v>
      </c>
      <c r="D27" s="30">
        <v>18247.37</v>
      </c>
      <c r="E27" s="30">
        <v>18247.37</v>
      </c>
      <c r="F27" s="23" t="s">
        <v>9</v>
      </c>
      <c r="G27" s="24" t="s">
        <v>364</v>
      </c>
    </row>
    <row r="28" spans="1:7" s="14" customFormat="1" ht="30">
      <c r="A28" s="22">
        <v>45475</v>
      </c>
      <c r="B28" s="28" t="s">
        <v>350</v>
      </c>
      <c r="C28" s="23">
        <v>1</v>
      </c>
      <c r="D28" s="30">
        <v>18247.37</v>
      </c>
      <c r="E28" s="30">
        <v>18247.37</v>
      </c>
      <c r="F28" s="23" t="s">
        <v>81</v>
      </c>
      <c r="G28" s="24" t="s">
        <v>364</v>
      </c>
    </row>
    <row r="29" spans="1:7" s="14" customFormat="1" ht="30">
      <c r="A29" s="22">
        <v>45475</v>
      </c>
      <c r="B29" s="28" t="s">
        <v>350</v>
      </c>
      <c r="C29" s="23">
        <v>1</v>
      </c>
      <c r="D29" s="30">
        <v>18247.37</v>
      </c>
      <c r="E29" s="30">
        <v>18247.37</v>
      </c>
      <c r="F29" s="23" t="s">
        <v>26</v>
      </c>
      <c r="G29" s="24" t="s">
        <v>364</v>
      </c>
    </row>
    <row r="30" spans="1:7" s="14" customFormat="1" ht="60">
      <c r="A30" s="22">
        <v>45475</v>
      </c>
      <c r="B30" s="28" t="s">
        <v>351</v>
      </c>
      <c r="C30" s="23">
        <v>1</v>
      </c>
      <c r="D30" s="30">
        <v>16297.49</v>
      </c>
      <c r="E30" s="30">
        <v>16297.49</v>
      </c>
      <c r="F30" s="23" t="s">
        <v>9</v>
      </c>
      <c r="G30" s="24" t="s">
        <v>364</v>
      </c>
    </row>
    <row r="31" spans="1:7" s="14" customFormat="1" ht="60">
      <c r="A31" s="22">
        <v>45475</v>
      </c>
      <c r="B31" s="28" t="s">
        <v>194</v>
      </c>
      <c r="C31" s="23">
        <v>1</v>
      </c>
      <c r="D31" s="30">
        <v>19748.240000000002</v>
      </c>
      <c r="E31" s="30">
        <v>19748.240000000002</v>
      </c>
      <c r="F31" s="23" t="s">
        <v>9</v>
      </c>
      <c r="G31" s="24" t="s">
        <v>364</v>
      </c>
    </row>
    <row r="32" spans="1:7" s="14" customFormat="1" ht="45">
      <c r="A32" s="22">
        <v>45475</v>
      </c>
      <c r="B32" s="28" t="s">
        <v>352</v>
      </c>
      <c r="C32" s="23">
        <v>1</v>
      </c>
      <c r="D32" s="30">
        <v>20488.27</v>
      </c>
      <c r="E32" s="30">
        <v>20488.27</v>
      </c>
      <c r="F32" s="23" t="s">
        <v>81</v>
      </c>
      <c r="G32" s="24" t="s">
        <v>364</v>
      </c>
    </row>
    <row r="33" spans="1:7" s="14" customFormat="1" ht="60">
      <c r="A33" s="22">
        <v>45475</v>
      </c>
      <c r="B33" s="28" t="s">
        <v>195</v>
      </c>
      <c r="C33" s="23">
        <v>1</v>
      </c>
      <c r="D33" s="30">
        <v>19748.240000000002</v>
      </c>
      <c r="E33" s="30">
        <v>19748.240000000002</v>
      </c>
      <c r="F33" s="23" t="s">
        <v>26</v>
      </c>
      <c r="G33" s="24" t="s">
        <v>364</v>
      </c>
    </row>
    <row r="34" spans="1:7" s="14" customFormat="1" ht="60">
      <c r="A34" s="22">
        <v>45475</v>
      </c>
      <c r="B34" s="28" t="s">
        <v>196</v>
      </c>
      <c r="C34" s="23">
        <v>1</v>
      </c>
      <c r="D34" s="30">
        <v>19748.240000000002</v>
      </c>
      <c r="E34" s="30">
        <v>19748.240000000002</v>
      </c>
      <c r="F34" s="23" t="s">
        <v>81</v>
      </c>
      <c r="G34" s="24" t="s">
        <v>364</v>
      </c>
    </row>
    <row r="35" spans="1:7" s="14" customFormat="1" ht="45">
      <c r="A35" s="22">
        <v>45476</v>
      </c>
      <c r="B35" s="28" t="s">
        <v>353</v>
      </c>
      <c r="C35" s="23">
        <v>1</v>
      </c>
      <c r="D35" s="30">
        <v>1917.93</v>
      </c>
      <c r="E35" s="30">
        <v>1917.93</v>
      </c>
      <c r="F35" s="23" t="s">
        <v>9</v>
      </c>
      <c r="G35" s="24" t="s">
        <v>364</v>
      </c>
    </row>
    <row r="36" spans="1:7" s="14" customFormat="1" ht="45">
      <c r="A36" s="22">
        <v>45476</v>
      </c>
      <c r="B36" s="28" t="s">
        <v>353</v>
      </c>
      <c r="C36" s="23">
        <v>1</v>
      </c>
      <c r="D36" s="30">
        <v>1917.93</v>
      </c>
      <c r="E36" s="30">
        <v>1917.93</v>
      </c>
      <c r="F36" s="23" t="s">
        <v>81</v>
      </c>
      <c r="G36" s="24" t="s">
        <v>364</v>
      </c>
    </row>
    <row r="37" spans="1:7" s="14" customFormat="1" ht="45">
      <c r="A37" s="22">
        <v>45476</v>
      </c>
      <c r="B37" s="28" t="s">
        <v>353</v>
      </c>
      <c r="C37" s="23">
        <v>1</v>
      </c>
      <c r="D37" s="30">
        <v>1917.93</v>
      </c>
      <c r="E37" s="30">
        <v>1917.93</v>
      </c>
      <c r="F37" s="23" t="s">
        <v>26</v>
      </c>
      <c r="G37" s="24" t="s">
        <v>364</v>
      </c>
    </row>
    <row r="38" spans="1:7" s="14" customFormat="1" ht="60">
      <c r="A38" s="22">
        <v>45476</v>
      </c>
      <c r="B38" s="28" t="s">
        <v>354</v>
      </c>
      <c r="C38" s="23">
        <v>1</v>
      </c>
      <c r="D38" s="30">
        <v>2018.87</v>
      </c>
      <c r="E38" s="30">
        <v>2018.87</v>
      </c>
      <c r="F38" s="23" t="s">
        <v>26</v>
      </c>
      <c r="G38" s="24" t="s">
        <v>364</v>
      </c>
    </row>
    <row r="39" spans="1:7" s="14" customFormat="1" ht="45">
      <c r="A39" s="22">
        <v>45476</v>
      </c>
      <c r="B39" s="28" t="s">
        <v>355</v>
      </c>
      <c r="C39" s="23">
        <v>1</v>
      </c>
      <c r="D39" s="30">
        <v>2212.9899999999998</v>
      </c>
      <c r="E39" s="30">
        <v>2212.9899999999998</v>
      </c>
      <c r="F39" s="23" t="s">
        <v>79</v>
      </c>
      <c r="G39" s="24" t="s">
        <v>364</v>
      </c>
    </row>
    <row r="40" spans="1:7" s="14" customFormat="1" ht="60">
      <c r="A40" s="22">
        <v>45476</v>
      </c>
      <c r="B40" s="28" t="s">
        <v>356</v>
      </c>
      <c r="C40" s="23">
        <v>1</v>
      </c>
      <c r="D40" s="30">
        <v>2329.46</v>
      </c>
      <c r="E40" s="30">
        <v>2329.46</v>
      </c>
      <c r="F40" s="23" t="s">
        <v>197</v>
      </c>
      <c r="G40" s="24" t="s">
        <v>364</v>
      </c>
    </row>
    <row r="41" spans="1:7" s="14" customFormat="1" ht="45">
      <c r="A41" s="22">
        <v>45478</v>
      </c>
      <c r="B41" s="28" t="s">
        <v>357</v>
      </c>
      <c r="C41" s="23">
        <v>1</v>
      </c>
      <c r="D41" s="30">
        <v>2774.73</v>
      </c>
      <c r="E41" s="30">
        <v>2774.73</v>
      </c>
      <c r="F41" s="23" t="s">
        <v>81</v>
      </c>
      <c r="G41" s="24" t="s">
        <v>364</v>
      </c>
    </row>
    <row r="42" spans="1:7" s="14" customFormat="1" ht="60">
      <c r="A42" s="22">
        <v>45478</v>
      </c>
      <c r="B42" s="28" t="s">
        <v>358</v>
      </c>
      <c r="C42" s="23">
        <v>1</v>
      </c>
      <c r="D42" s="30">
        <v>14639.79</v>
      </c>
      <c r="E42" s="30">
        <v>14639.79</v>
      </c>
      <c r="F42" s="23" t="s">
        <v>26</v>
      </c>
      <c r="G42" s="24" t="s">
        <v>364</v>
      </c>
    </row>
    <row r="43" spans="1:7" s="14" customFormat="1" ht="60">
      <c r="A43" s="22">
        <v>45478</v>
      </c>
      <c r="B43" s="28" t="s">
        <v>358</v>
      </c>
      <c r="C43" s="23">
        <v>1</v>
      </c>
      <c r="D43" s="30">
        <v>16083.59</v>
      </c>
      <c r="E43" s="30">
        <v>16083.59</v>
      </c>
      <c r="F43" s="23" t="s">
        <v>81</v>
      </c>
      <c r="G43" s="24" t="s">
        <v>364</v>
      </c>
    </row>
    <row r="44" spans="1:7" s="14" customFormat="1" ht="60">
      <c r="A44" s="22">
        <v>45478</v>
      </c>
      <c r="B44" s="28" t="s">
        <v>358</v>
      </c>
      <c r="C44" s="23">
        <v>1</v>
      </c>
      <c r="D44" s="30">
        <v>14639.79</v>
      </c>
      <c r="E44" s="30">
        <v>14639.79</v>
      </c>
      <c r="F44" s="23" t="s">
        <v>9</v>
      </c>
      <c r="G44" s="24" t="s">
        <v>364</v>
      </c>
    </row>
    <row r="45" spans="1:7" s="14" customFormat="1" ht="60">
      <c r="A45" s="22">
        <v>45478</v>
      </c>
      <c r="B45" s="28" t="s">
        <v>358</v>
      </c>
      <c r="C45" s="23">
        <v>1</v>
      </c>
      <c r="D45" s="30">
        <v>14686.37</v>
      </c>
      <c r="E45" s="30">
        <v>14686.37</v>
      </c>
      <c r="F45" s="23" t="s">
        <v>79</v>
      </c>
      <c r="G45" s="24" t="s">
        <v>364</v>
      </c>
    </row>
    <row r="46" spans="1:7" s="14" customFormat="1" ht="60">
      <c r="A46" s="22">
        <v>45481</v>
      </c>
      <c r="B46" s="28" t="s">
        <v>198</v>
      </c>
      <c r="C46" s="23">
        <v>1</v>
      </c>
      <c r="D46" s="30">
        <v>19734.93</v>
      </c>
      <c r="E46" s="30">
        <v>19734.93</v>
      </c>
      <c r="F46" s="23" t="s">
        <v>79</v>
      </c>
      <c r="G46" s="24" t="s">
        <v>364</v>
      </c>
    </row>
    <row r="47" spans="1:7" s="14" customFormat="1" ht="45">
      <c r="A47" s="22">
        <v>45481</v>
      </c>
      <c r="B47" s="28" t="s">
        <v>199</v>
      </c>
      <c r="C47" s="23">
        <v>1</v>
      </c>
      <c r="D47" s="30">
        <v>59204.78</v>
      </c>
      <c r="E47" s="30">
        <v>59204.78</v>
      </c>
      <c r="F47" s="23" t="s">
        <v>197</v>
      </c>
      <c r="G47" s="24" t="s">
        <v>364</v>
      </c>
    </row>
    <row r="48" spans="1:7" s="14" customFormat="1" ht="30">
      <c r="A48" s="22">
        <v>45481</v>
      </c>
      <c r="B48" s="28" t="s">
        <v>200</v>
      </c>
      <c r="C48" s="23">
        <v>1</v>
      </c>
      <c r="D48" s="30">
        <v>12128.33</v>
      </c>
      <c r="E48" s="30">
        <v>12128.33</v>
      </c>
      <c r="F48" s="23" t="s">
        <v>21</v>
      </c>
      <c r="G48" s="24" t="s">
        <v>309</v>
      </c>
    </row>
    <row r="49" spans="1:11" s="14" customFormat="1" ht="45">
      <c r="A49" s="22">
        <v>45481</v>
      </c>
      <c r="B49" s="28" t="s">
        <v>201</v>
      </c>
      <c r="C49" s="23">
        <v>1</v>
      </c>
      <c r="D49" s="30">
        <v>16559.84</v>
      </c>
      <c r="E49" s="30">
        <v>16559.84</v>
      </c>
      <c r="F49" s="23" t="s">
        <v>21</v>
      </c>
      <c r="G49" s="24" t="s">
        <v>309</v>
      </c>
    </row>
    <row r="50" spans="1:11" s="14" customFormat="1" ht="45">
      <c r="A50" s="22">
        <v>45481</v>
      </c>
      <c r="B50" s="28" t="s">
        <v>202</v>
      </c>
      <c r="C50" s="23">
        <v>1</v>
      </c>
      <c r="D50" s="30">
        <v>699.6</v>
      </c>
      <c r="E50" s="30">
        <v>699.6</v>
      </c>
      <c r="F50" s="23" t="s">
        <v>25</v>
      </c>
      <c r="G50" s="24" t="s">
        <v>310</v>
      </c>
    </row>
    <row r="51" spans="1:11" s="14" customFormat="1" ht="45">
      <c r="A51" s="22">
        <v>45481</v>
      </c>
      <c r="B51" s="28" t="s">
        <v>203</v>
      </c>
      <c r="C51" s="23">
        <v>1</v>
      </c>
      <c r="D51" s="30">
        <v>568.42999999999995</v>
      </c>
      <c r="E51" s="30">
        <v>568.42999999999995</v>
      </c>
      <c r="F51" s="23" t="s">
        <v>25</v>
      </c>
      <c r="G51" s="24" t="s">
        <v>310</v>
      </c>
    </row>
    <row r="52" spans="1:11" s="14" customFormat="1" ht="45">
      <c r="A52" s="22">
        <v>45481</v>
      </c>
      <c r="B52" s="28" t="s">
        <v>204</v>
      </c>
      <c r="C52" s="23">
        <v>1</v>
      </c>
      <c r="D52" s="30">
        <v>1836.45</v>
      </c>
      <c r="E52" s="30">
        <v>1836.45</v>
      </c>
      <c r="F52" s="23" t="s">
        <v>25</v>
      </c>
      <c r="G52" s="24" t="s">
        <v>310</v>
      </c>
    </row>
    <row r="53" spans="1:11" s="14" customFormat="1" ht="45">
      <c r="A53" s="22">
        <v>45484</v>
      </c>
      <c r="B53" s="28" t="s">
        <v>359</v>
      </c>
      <c r="C53" s="23">
        <v>1</v>
      </c>
      <c r="D53" s="30">
        <v>53669.99</v>
      </c>
      <c r="E53" s="30">
        <v>53669.99</v>
      </c>
      <c r="F53" s="23" t="s">
        <v>197</v>
      </c>
      <c r="G53" s="24" t="s">
        <v>364</v>
      </c>
    </row>
    <row r="54" spans="1:11" s="14" customFormat="1" ht="60">
      <c r="A54" s="22">
        <v>45484</v>
      </c>
      <c r="B54" s="28" t="s">
        <v>360</v>
      </c>
      <c r="C54" s="23">
        <v>1</v>
      </c>
      <c r="D54" s="30">
        <v>14686.37</v>
      </c>
      <c r="E54" s="30">
        <v>14686.37</v>
      </c>
      <c r="F54" s="23" t="s">
        <v>79</v>
      </c>
      <c r="G54" s="24" t="s">
        <v>364</v>
      </c>
    </row>
    <row r="55" spans="1:11" s="14" customFormat="1" ht="45">
      <c r="A55" s="22">
        <v>45484</v>
      </c>
      <c r="B55" s="28" t="s">
        <v>361</v>
      </c>
      <c r="C55" s="23">
        <v>1</v>
      </c>
      <c r="D55" s="30">
        <v>10523.71</v>
      </c>
      <c r="E55" s="30">
        <v>10523.71</v>
      </c>
      <c r="F55" s="23" t="s">
        <v>79</v>
      </c>
      <c r="G55" s="24" t="s">
        <v>364</v>
      </c>
    </row>
    <row r="56" spans="1:11" s="14" customFormat="1" ht="30">
      <c r="A56" s="22">
        <v>45490</v>
      </c>
      <c r="B56" s="28" t="s">
        <v>211</v>
      </c>
      <c r="C56" s="23">
        <v>1</v>
      </c>
      <c r="D56" s="30">
        <v>568.42999999999995</v>
      </c>
      <c r="E56" s="30">
        <v>568.42999999999995</v>
      </c>
      <c r="F56" s="23" t="s">
        <v>25</v>
      </c>
      <c r="G56" s="24" t="s">
        <v>310</v>
      </c>
    </row>
    <row r="57" spans="1:11" s="14" customFormat="1" ht="30">
      <c r="A57" s="22">
        <v>45495</v>
      </c>
      <c r="B57" s="28" t="s">
        <v>362</v>
      </c>
      <c r="C57" s="23">
        <v>1</v>
      </c>
      <c r="D57" s="30">
        <v>592.17999999999995</v>
      </c>
      <c r="E57" s="30">
        <v>592.17999999999995</v>
      </c>
      <c r="F57" s="23" t="s">
        <v>9</v>
      </c>
      <c r="G57" s="24" t="s">
        <v>364</v>
      </c>
    </row>
    <row r="58" spans="1:11" s="14" customFormat="1" ht="30">
      <c r="A58" s="22">
        <v>45495</v>
      </c>
      <c r="B58" s="28" t="s">
        <v>362</v>
      </c>
      <c r="C58" s="23">
        <v>1</v>
      </c>
      <c r="D58" s="30">
        <v>527.38</v>
      </c>
      <c r="E58" s="30">
        <v>527.38</v>
      </c>
      <c r="F58" s="23" t="s">
        <v>26</v>
      </c>
      <c r="G58" s="24" t="s">
        <v>364</v>
      </c>
    </row>
    <row r="59" spans="1:11" s="14" customFormat="1" ht="30">
      <c r="A59" s="22">
        <v>45495</v>
      </c>
      <c r="B59" s="28" t="s">
        <v>362</v>
      </c>
      <c r="C59" s="23">
        <v>1</v>
      </c>
      <c r="D59" s="30">
        <v>597.17999999999995</v>
      </c>
      <c r="E59" s="30">
        <v>597.17999999999995</v>
      </c>
      <c r="F59" s="23" t="s">
        <v>81</v>
      </c>
      <c r="G59" s="24" t="s">
        <v>364</v>
      </c>
    </row>
    <row r="60" spans="1:11" s="14" customFormat="1" ht="15.75" thickBot="1">
      <c r="A60" s="25"/>
      <c r="B60" s="26"/>
      <c r="C60" s="26"/>
      <c r="D60" s="26"/>
      <c r="E60" s="26"/>
      <c r="F60" s="26"/>
      <c r="G60" s="27"/>
    </row>
    <row r="61" spans="1:11">
      <c r="A61" s="1"/>
      <c r="B61" s="1"/>
      <c r="C61" s="1"/>
      <c r="D61" s="1"/>
      <c r="E61" s="1"/>
      <c r="F61" s="1"/>
      <c r="G61" s="1"/>
      <c r="H61" s="1"/>
      <c r="I61" s="1"/>
      <c r="J61" s="1"/>
      <c r="K61" s="1"/>
    </row>
    <row r="62" spans="1:11">
      <c r="A62" s="1"/>
      <c r="B62" s="39" t="s">
        <v>2</v>
      </c>
      <c r="K62" s="1"/>
    </row>
    <row r="63" spans="1:11">
      <c r="A63" s="1"/>
      <c r="B63" s="39" t="s">
        <v>3</v>
      </c>
      <c r="K63" s="1"/>
    </row>
    <row r="64" spans="1:11" ht="14.25" customHeight="1">
      <c r="A64" s="1"/>
      <c r="B64" s="1"/>
      <c r="C64" s="1"/>
      <c r="D64" s="1"/>
      <c r="E64" s="1"/>
      <c r="F64" s="1"/>
      <c r="G64" s="1"/>
      <c r="H64" s="1"/>
      <c r="I64" s="1"/>
      <c r="J64" s="1"/>
      <c r="K64" s="1"/>
    </row>
  </sheetData>
  <mergeCells count="1">
    <mergeCell ref="A10:G10"/>
  </mergeCells>
  <pageMargins left="0.7" right="0.7" top="0.75" bottom="0.75" header="0.3" footer="0.3"/>
  <pageSetup scale="5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5"/>
  <sheetViews>
    <sheetView topLeftCell="A38" zoomScaleNormal="100" workbookViewId="0">
      <selection activeCell="I40" sqref="I40"/>
    </sheetView>
  </sheetViews>
  <sheetFormatPr baseColWidth="10" defaultColWidth="14" defaultRowHeight="15"/>
  <cols>
    <col min="1" max="1" width="10.85546875" customWidth="1"/>
    <col min="2" max="2" width="65.42578125" customWidth="1"/>
    <col min="3" max="3" width="11" customWidth="1"/>
    <col min="4" max="4" width="12.42578125" customWidth="1"/>
    <col min="5" max="5" width="16.140625" customWidth="1"/>
    <col min="6" max="6" width="30.140625" customWidth="1"/>
    <col min="7" max="7" width="14.5703125" customWidth="1"/>
    <col min="8" max="8" width="10.7109375" customWidth="1"/>
    <col min="9" max="9" width="15.7109375" customWidth="1"/>
    <col min="10" max="10" width="1.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ustomHeight="1">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343</v>
      </c>
      <c r="B8" s="11"/>
      <c r="C8" s="11"/>
      <c r="D8" s="11"/>
      <c r="E8" s="12"/>
      <c r="F8" s="13"/>
      <c r="G8" s="13"/>
    </row>
    <row r="9" spans="1:7" s="14" customFormat="1" ht="15.75">
      <c r="A9" s="16"/>
      <c r="B9" s="16"/>
      <c r="C9" s="16"/>
      <c r="D9" s="16"/>
      <c r="E9" s="16"/>
      <c r="F9" s="16"/>
      <c r="G9" s="16"/>
    </row>
    <row r="10" spans="1:7" s="14" customFormat="1" ht="21.75" thickBot="1">
      <c r="A10" s="40" t="s">
        <v>257</v>
      </c>
      <c r="B10" s="40"/>
      <c r="C10" s="40"/>
      <c r="D10" s="40"/>
      <c r="E10" s="40"/>
      <c r="F10" s="40"/>
      <c r="G10" s="40"/>
    </row>
    <row r="11" spans="1:7" s="14" customFormat="1" ht="30">
      <c r="A11" s="18" t="s">
        <v>258</v>
      </c>
      <c r="B11" s="19" t="s">
        <v>259</v>
      </c>
      <c r="C11" s="20" t="s">
        <v>260</v>
      </c>
      <c r="D11" s="20" t="s">
        <v>261</v>
      </c>
      <c r="E11" s="20" t="s">
        <v>262</v>
      </c>
      <c r="F11" s="20" t="s">
        <v>263</v>
      </c>
      <c r="G11" s="21" t="s">
        <v>264</v>
      </c>
    </row>
    <row r="12" spans="1:7" s="14" customFormat="1" ht="30">
      <c r="A12" s="22">
        <v>45511</v>
      </c>
      <c r="B12" s="28" t="s">
        <v>316</v>
      </c>
      <c r="C12" s="23">
        <v>1</v>
      </c>
      <c r="D12" s="30">
        <v>5600</v>
      </c>
      <c r="E12" s="30">
        <v>199</v>
      </c>
      <c r="F12" s="23" t="s">
        <v>0</v>
      </c>
      <c r="G12" s="24" t="s">
        <v>280</v>
      </c>
    </row>
    <row r="13" spans="1:7" s="14" customFormat="1" ht="30">
      <c r="A13" s="22">
        <v>45511</v>
      </c>
      <c r="B13" s="28" t="s">
        <v>223</v>
      </c>
      <c r="C13" s="23">
        <v>1</v>
      </c>
      <c r="D13" s="30">
        <v>1700</v>
      </c>
      <c r="E13" s="30">
        <v>364</v>
      </c>
      <c r="F13" s="23" t="s">
        <v>0</v>
      </c>
      <c r="G13" s="24" t="s">
        <v>280</v>
      </c>
    </row>
    <row r="14" spans="1:7" s="14" customFormat="1">
      <c r="A14" s="22">
        <v>45512</v>
      </c>
      <c r="B14" s="28" t="s">
        <v>367</v>
      </c>
      <c r="C14" s="23">
        <v>1</v>
      </c>
      <c r="D14" s="30">
        <v>843.01</v>
      </c>
      <c r="E14" s="30">
        <v>843.01</v>
      </c>
      <c r="F14" s="23" t="s">
        <v>80</v>
      </c>
      <c r="G14" s="24" t="s">
        <v>364</v>
      </c>
    </row>
    <row r="15" spans="1:7" s="14" customFormat="1">
      <c r="A15" s="22">
        <v>45512</v>
      </c>
      <c r="B15" s="28" t="s">
        <v>367</v>
      </c>
      <c r="C15" s="23">
        <v>1</v>
      </c>
      <c r="D15" s="30">
        <v>240.12</v>
      </c>
      <c r="E15" s="30">
        <v>240.12</v>
      </c>
      <c r="F15" s="23" t="s">
        <v>8</v>
      </c>
      <c r="G15" s="24" t="s">
        <v>364</v>
      </c>
    </row>
    <row r="16" spans="1:7" s="14" customFormat="1" ht="30">
      <c r="A16" s="22">
        <v>45516</v>
      </c>
      <c r="B16" s="28" t="s">
        <v>224</v>
      </c>
      <c r="C16" s="23">
        <v>6</v>
      </c>
      <c r="D16" s="30">
        <f>+E16/C16</f>
        <v>375</v>
      </c>
      <c r="E16" s="30">
        <v>2250</v>
      </c>
      <c r="F16" s="23" t="s">
        <v>220</v>
      </c>
      <c r="G16" s="24" t="s">
        <v>315</v>
      </c>
    </row>
    <row r="17" spans="1:7" s="14" customFormat="1" ht="30">
      <c r="A17" s="22">
        <v>45517</v>
      </c>
      <c r="B17" s="28" t="s">
        <v>225</v>
      </c>
      <c r="C17" s="23">
        <v>1</v>
      </c>
      <c r="D17" s="30">
        <v>1080</v>
      </c>
      <c r="E17" s="30">
        <v>1080</v>
      </c>
      <c r="F17" s="23" t="s">
        <v>53</v>
      </c>
      <c r="G17" s="24">
        <v>261575716</v>
      </c>
    </row>
    <row r="18" spans="1:7" s="14" customFormat="1" ht="45">
      <c r="A18" s="22">
        <v>45517</v>
      </c>
      <c r="B18" s="28" t="s">
        <v>222</v>
      </c>
      <c r="C18" s="23">
        <v>2</v>
      </c>
      <c r="D18" s="30">
        <f>+E18/2</f>
        <v>530.01</v>
      </c>
      <c r="E18" s="30">
        <v>1060.02</v>
      </c>
      <c r="F18" s="23" t="s">
        <v>221</v>
      </c>
      <c r="G18" s="24" t="s">
        <v>314</v>
      </c>
    </row>
    <row r="19" spans="1:7" s="14" customFormat="1" ht="30">
      <c r="A19" s="22">
        <v>45517</v>
      </c>
      <c r="B19" s="28" t="s">
        <v>226</v>
      </c>
      <c r="C19" s="23">
        <v>1</v>
      </c>
      <c r="D19" s="30">
        <v>374.19</v>
      </c>
      <c r="E19" s="30">
        <v>374.19</v>
      </c>
      <c r="F19" s="23" t="s">
        <v>0</v>
      </c>
      <c r="G19" s="24" t="s">
        <v>280</v>
      </c>
    </row>
    <row r="20" spans="1:7" s="14" customFormat="1" ht="45">
      <c r="A20" s="22">
        <v>45517</v>
      </c>
      <c r="B20" s="28" t="s">
        <v>227</v>
      </c>
      <c r="C20" s="23">
        <v>1</v>
      </c>
      <c r="D20" s="30">
        <v>618.95000000000005</v>
      </c>
      <c r="E20" s="30">
        <v>618.95000000000005</v>
      </c>
      <c r="F20" s="23" t="s">
        <v>21</v>
      </c>
      <c r="G20" s="24" t="s">
        <v>309</v>
      </c>
    </row>
    <row r="21" spans="1:7" s="14" customFormat="1" ht="30">
      <c r="A21" s="22">
        <v>45517</v>
      </c>
      <c r="B21" s="28" t="s">
        <v>228</v>
      </c>
      <c r="C21" s="23">
        <v>1</v>
      </c>
      <c r="D21" s="30">
        <v>12219.82</v>
      </c>
      <c r="E21" s="30">
        <v>12219.82</v>
      </c>
      <c r="F21" s="23" t="s">
        <v>21</v>
      </c>
      <c r="G21" s="24" t="s">
        <v>309</v>
      </c>
    </row>
    <row r="22" spans="1:7" s="14" customFormat="1" ht="45">
      <c r="A22" s="22">
        <v>45518</v>
      </c>
      <c r="B22" s="28" t="s">
        <v>230</v>
      </c>
      <c r="C22" s="23">
        <v>1</v>
      </c>
      <c r="D22" s="30">
        <v>1120</v>
      </c>
      <c r="E22" s="30">
        <v>1120</v>
      </c>
      <c r="F22" s="23" t="s">
        <v>55</v>
      </c>
      <c r="G22" s="24" t="s">
        <v>277</v>
      </c>
    </row>
    <row r="23" spans="1:7" s="14" customFormat="1">
      <c r="A23" s="22">
        <v>45520</v>
      </c>
      <c r="B23" s="28" t="s">
        <v>78</v>
      </c>
      <c r="C23" s="23">
        <v>1</v>
      </c>
      <c r="D23" s="30">
        <v>4004.15</v>
      </c>
      <c r="E23" s="30">
        <v>4004.15</v>
      </c>
      <c r="F23" s="23" t="s">
        <v>6</v>
      </c>
      <c r="G23" s="24" t="s">
        <v>277</v>
      </c>
    </row>
    <row r="24" spans="1:7" s="14" customFormat="1" ht="30">
      <c r="A24" s="22">
        <v>45526</v>
      </c>
      <c r="B24" s="28" t="s">
        <v>231</v>
      </c>
      <c r="C24" s="23">
        <v>1</v>
      </c>
      <c r="D24" s="30">
        <v>199</v>
      </c>
      <c r="E24" s="30">
        <v>199</v>
      </c>
      <c r="F24" s="23" t="s">
        <v>0</v>
      </c>
      <c r="G24" s="24" t="s">
        <v>280</v>
      </c>
    </row>
    <row r="25" spans="1:7" s="14" customFormat="1" ht="30">
      <c r="A25" s="22">
        <v>45526</v>
      </c>
      <c r="B25" s="28" t="s">
        <v>232</v>
      </c>
      <c r="C25" s="23">
        <v>1</v>
      </c>
      <c r="D25" s="30">
        <v>1359.73</v>
      </c>
      <c r="E25" s="30">
        <v>1359.73</v>
      </c>
      <c r="F25" s="23" t="s">
        <v>56</v>
      </c>
      <c r="G25" s="24" t="s">
        <v>288</v>
      </c>
    </row>
    <row r="26" spans="1:7" s="14" customFormat="1">
      <c r="A26" s="22">
        <v>45526</v>
      </c>
      <c r="B26" s="28" t="s">
        <v>233</v>
      </c>
      <c r="C26" s="23">
        <v>1</v>
      </c>
      <c r="D26" s="30">
        <v>82.64</v>
      </c>
      <c r="E26" s="30">
        <v>82.64</v>
      </c>
      <c r="F26" s="23" t="s">
        <v>0</v>
      </c>
      <c r="G26" s="24" t="s">
        <v>280</v>
      </c>
    </row>
    <row r="27" spans="1:7" s="14" customFormat="1" ht="30">
      <c r="A27" s="22">
        <v>45526</v>
      </c>
      <c r="B27" s="28" t="s">
        <v>234</v>
      </c>
      <c r="C27" s="23">
        <v>1</v>
      </c>
      <c r="D27" s="30">
        <v>500</v>
      </c>
      <c r="E27" s="30">
        <v>500</v>
      </c>
      <c r="F27" s="23" t="s">
        <v>229</v>
      </c>
      <c r="G27" s="24" t="s">
        <v>304</v>
      </c>
    </row>
    <row r="28" spans="1:7" s="14" customFormat="1" ht="30">
      <c r="A28" s="22">
        <v>45530</v>
      </c>
      <c r="B28" s="28" t="s">
        <v>216</v>
      </c>
      <c r="C28" s="23">
        <v>1</v>
      </c>
      <c r="D28" s="30">
        <v>7936.15</v>
      </c>
      <c r="E28" s="30">
        <v>7936.15</v>
      </c>
      <c r="F28" s="23" t="s">
        <v>185</v>
      </c>
      <c r="G28" s="24" t="s">
        <v>302</v>
      </c>
    </row>
    <row r="29" spans="1:7" s="14" customFormat="1" ht="30">
      <c r="A29" s="22">
        <v>45530</v>
      </c>
      <c r="B29" s="28" t="s">
        <v>215</v>
      </c>
      <c r="C29" s="23">
        <v>1</v>
      </c>
      <c r="D29" s="30">
        <v>4500</v>
      </c>
      <c r="E29" s="30">
        <v>4500</v>
      </c>
      <c r="F29" s="23" t="s">
        <v>5</v>
      </c>
      <c r="G29" s="24" t="s">
        <v>307</v>
      </c>
    </row>
    <row r="30" spans="1:7" s="14" customFormat="1" ht="30">
      <c r="A30" s="22">
        <v>45530</v>
      </c>
      <c r="B30" s="28" t="s">
        <v>236</v>
      </c>
      <c r="C30" s="23">
        <v>3</v>
      </c>
      <c r="D30" s="30">
        <f>+E30/3</f>
        <v>5915</v>
      </c>
      <c r="E30" s="30">
        <v>17745</v>
      </c>
      <c r="F30" s="23" t="s">
        <v>235</v>
      </c>
      <c r="G30" s="24" t="s">
        <v>311</v>
      </c>
    </row>
    <row r="31" spans="1:7" s="14" customFormat="1" ht="45">
      <c r="A31" s="22">
        <v>45530</v>
      </c>
      <c r="B31" s="28" t="s">
        <v>237</v>
      </c>
      <c r="C31" s="23">
        <v>1</v>
      </c>
      <c r="D31" s="30">
        <v>10237.219999999999</v>
      </c>
      <c r="E31" s="30">
        <v>10237.219999999999</v>
      </c>
      <c r="F31" s="23" t="s">
        <v>21</v>
      </c>
      <c r="G31" s="24" t="s">
        <v>309</v>
      </c>
    </row>
    <row r="32" spans="1:7" s="14" customFormat="1" ht="45">
      <c r="A32" s="22">
        <v>45532</v>
      </c>
      <c r="B32" s="28" t="s">
        <v>239</v>
      </c>
      <c r="C32" s="23">
        <v>1</v>
      </c>
      <c r="D32" s="30">
        <v>2450</v>
      </c>
      <c r="E32" s="30">
        <v>2450</v>
      </c>
      <c r="F32" s="23" t="s">
        <v>238</v>
      </c>
      <c r="G32" s="24" t="s">
        <v>312</v>
      </c>
    </row>
    <row r="33" spans="1:11" s="14" customFormat="1" ht="30">
      <c r="A33" s="22">
        <v>45532</v>
      </c>
      <c r="B33" s="28" t="s">
        <v>241</v>
      </c>
      <c r="C33" s="23">
        <v>9</v>
      </c>
      <c r="D33" s="30">
        <f>+E33/C33</f>
        <v>385</v>
      </c>
      <c r="E33" s="30">
        <v>3465</v>
      </c>
      <c r="F33" s="23" t="s">
        <v>240</v>
      </c>
      <c r="G33" s="24" t="s">
        <v>313</v>
      </c>
    </row>
    <row r="34" spans="1:11" s="14" customFormat="1" ht="30">
      <c r="A34" s="22">
        <v>45533</v>
      </c>
      <c r="B34" s="28" t="s">
        <v>242</v>
      </c>
      <c r="C34" s="23">
        <v>1</v>
      </c>
      <c r="D34" s="30">
        <v>1260</v>
      </c>
      <c r="E34" s="30">
        <v>1260</v>
      </c>
      <c r="F34" s="23" t="s">
        <v>53</v>
      </c>
      <c r="G34" s="24">
        <v>261575716</v>
      </c>
    </row>
    <row r="35" spans="1:11" s="14" customFormat="1" ht="45">
      <c r="A35" s="22">
        <v>45533</v>
      </c>
      <c r="B35" s="28" t="s">
        <v>243</v>
      </c>
      <c r="C35" s="23">
        <v>1</v>
      </c>
      <c r="D35" s="30">
        <v>655.88</v>
      </c>
      <c r="E35" s="30">
        <v>655.88</v>
      </c>
      <c r="F35" s="23" t="s">
        <v>25</v>
      </c>
      <c r="G35" s="24" t="s">
        <v>310</v>
      </c>
    </row>
    <row r="36" spans="1:11" s="14" customFormat="1" ht="45">
      <c r="A36" s="22">
        <v>45533</v>
      </c>
      <c r="B36" s="28" t="s">
        <v>244</v>
      </c>
      <c r="C36" s="23">
        <v>1</v>
      </c>
      <c r="D36" s="30">
        <v>306.08</v>
      </c>
      <c r="E36" s="30">
        <v>306.08</v>
      </c>
      <c r="F36" s="23" t="s">
        <v>25</v>
      </c>
      <c r="G36" s="24" t="s">
        <v>310</v>
      </c>
    </row>
    <row r="37" spans="1:11" s="14" customFormat="1" ht="45">
      <c r="A37" s="22">
        <v>45533</v>
      </c>
      <c r="B37" s="28" t="s">
        <v>245</v>
      </c>
      <c r="C37" s="23">
        <v>1</v>
      </c>
      <c r="D37" s="30">
        <v>1574.1</v>
      </c>
      <c r="E37" s="30">
        <v>1574.1</v>
      </c>
      <c r="F37" s="23" t="s">
        <v>25</v>
      </c>
      <c r="G37" s="24" t="s">
        <v>310</v>
      </c>
    </row>
    <row r="38" spans="1:11" s="14" customFormat="1" ht="30">
      <c r="A38" s="22">
        <v>45533</v>
      </c>
      <c r="B38" s="28" t="s">
        <v>246</v>
      </c>
      <c r="C38" s="23">
        <v>1</v>
      </c>
      <c r="D38" s="30">
        <v>1966.98</v>
      </c>
      <c r="E38" s="30">
        <v>1966.98</v>
      </c>
      <c r="F38" s="23" t="s">
        <v>21</v>
      </c>
      <c r="G38" s="24" t="s">
        <v>309</v>
      </c>
    </row>
    <row r="39" spans="1:11" s="14" customFormat="1" ht="30">
      <c r="A39" s="22">
        <v>45534</v>
      </c>
      <c r="B39" s="28" t="s">
        <v>248</v>
      </c>
      <c r="C39" s="23">
        <v>1</v>
      </c>
      <c r="D39" s="30">
        <v>622.27</v>
      </c>
      <c r="E39" s="30">
        <v>622.27</v>
      </c>
      <c r="F39" s="23" t="s">
        <v>247</v>
      </c>
      <c r="G39" s="24" t="s">
        <v>317</v>
      </c>
    </row>
    <row r="40" spans="1:11" s="14" customFormat="1">
      <c r="A40" s="22">
        <v>45534</v>
      </c>
      <c r="B40" s="28" t="s">
        <v>78</v>
      </c>
      <c r="C40" s="23">
        <v>1</v>
      </c>
      <c r="D40" s="30">
        <v>2957.2</v>
      </c>
      <c r="E40" s="30">
        <v>2957.2</v>
      </c>
      <c r="F40" s="23" t="s">
        <v>6</v>
      </c>
      <c r="G40" s="24" t="s">
        <v>277</v>
      </c>
      <c r="H40" s="1"/>
      <c r="I40" s="1"/>
    </row>
    <row r="41" spans="1:11" s="14" customFormat="1" ht="15.75" thickBot="1">
      <c r="A41" s="25"/>
      <c r="B41" s="26"/>
      <c r="C41" s="26"/>
      <c r="D41" s="26"/>
      <c r="E41" s="26"/>
      <c r="F41" s="26"/>
      <c r="G41" s="27"/>
      <c r="H41" s="1"/>
      <c r="I41" s="1"/>
      <c r="J41"/>
    </row>
    <row r="42" spans="1:11" ht="14.25" customHeight="1">
      <c r="A42" s="1"/>
      <c r="B42" s="1"/>
      <c r="C42" s="1"/>
      <c r="D42" s="1"/>
      <c r="E42" s="1"/>
      <c r="F42" s="1"/>
      <c r="G42" s="1"/>
      <c r="H42" s="1"/>
      <c r="I42" s="1"/>
      <c r="K42" s="1"/>
    </row>
    <row r="43" spans="1:11" ht="14.25" customHeight="1">
      <c r="A43" s="1"/>
      <c r="B43" s="1"/>
      <c r="C43" s="1"/>
      <c r="D43" s="1"/>
      <c r="E43" s="1"/>
      <c r="F43" s="1"/>
      <c r="G43" s="1"/>
      <c r="H43" s="1"/>
      <c r="I43" s="1"/>
      <c r="K43" s="1"/>
    </row>
    <row r="44" spans="1:11" ht="0.75" customHeight="1">
      <c r="A44" s="1"/>
      <c r="B44" s="3"/>
      <c r="C44" s="3"/>
      <c r="D44" s="3"/>
      <c r="E44" s="3"/>
      <c r="F44" s="3"/>
      <c r="G44" s="3"/>
      <c r="H44" s="1"/>
      <c r="I44" s="1"/>
      <c r="K44" s="1"/>
    </row>
    <row r="45" spans="1:11" ht="14.25" customHeight="1">
      <c r="A45" s="1"/>
      <c r="B45" s="39" t="s">
        <v>2</v>
      </c>
      <c r="H45" s="1"/>
      <c r="I45" s="1"/>
      <c r="K45" s="1"/>
    </row>
    <row r="46" spans="1:11" ht="14.25" customHeight="1">
      <c r="A46" s="1"/>
      <c r="B46" s="39" t="s">
        <v>3</v>
      </c>
      <c r="H46" s="1"/>
      <c r="I46" s="1"/>
      <c r="K46" s="1"/>
    </row>
    <row r="47" spans="1:11" ht="14.25" customHeight="1">
      <c r="A47" s="1"/>
      <c r="B47" s="1"/>
      <c r="C47" s="1"/>
      <c r="D47" s="1"/>
      <c r="E47" s="1"/>
      <c r="F47" s="1"/>
      <c r="G47" s="1"/>
      <c r="H47" s="1"/>
      <c r="I47" s="1"/>
      <c r="J47" s="1"/>
      <c r="K47" s="1"/>
    </row>
    <row r="48" spans="1:11" ht="14.25" customHeight="1">
      <c r="A48" s="22"/>
      <c r="B48" s="1"/>
      <c r="C48" s="1"/>
      <c r="D48" s="1"/>
      <c r="E48" s="1"/>
      <c r="F48" s="1"/>
      <c r="G48" s="1"/>
      <c r="H48" s="1"/>
      <c r="I48" s="1"/>
      <c r="J48" s="1"/>
      <c r="K48" s="1"/>
    </row>
    <row r="49" spans="1:11" ht="14.25" customHeight="1">
      <c r="A49" s="22"/>
      <c r="B49" s="1"/>
      <c r="C49" s="1"/>
      <c r="D49" s="1"/>
      <c r="E49" s="1"/>
      <c r="F49" s="1"/>
      <c r="G49" s="1"/>
      <c r="H49" s="1"/>
      <c r="I49" s="1"/>
      <c r="J49" s="1"/>
      <c r="K49" s="1"/>
    </row>
    <row r="50" spans="1:11" ht="14.25" customHeight="1">
      <c r="A50" s="1"/>
      <c r="B50" s="1"/>
      <c r="C50" s="1"/>
      <c r="D50" s="1"/>
      <c r="E50" s="1"/>
      <c r="F50" s="1"/>
      <c r="G50" s="1"/>
      <c r="H50" s="1"/>
      <c r="I50" s="1"/>
      <c r="J50" s="1"/>
      <c r="K50" s="1"/>
    </row>
    <row r="51" spans="1:11" ht="14.25" customHeight="1">
      <c r="A51" s="1"/>
      <c r="B51" s="1"/>
      <c r="C51" s="1"/>
      <c r="D51" s="1"/>
      <c r="E51" s="1"/>
      <c r="F51" s="1"/>
      <c r="G51" s="1"/>
      <c r="H51" s="1"/>
      <c r="I51" s="1"/>
      <c r="J51" s="1"/>
      <c r="K51" s="1"/>
    </row>
    <row r="52" spans="1:11" ht="14.25" customHeight="1">
      <c r="A52" s="1"/>
      <c r="B52" s="1"/>
      <c r="C52" s="1"/>
      <c r="D52" s="1"/>
      <c r="E52" s="1"/>
      <c r="F52" s="1"/>
      <c r="G52" s="1"/>
      <c r="H52" s="1"/>
      <c r="I52" s="1"/>
      <c r="J52" s="1"/>
      <c r="K52" s="1"/>
    </row>
    <row r="53" spans="1:11" ht="14.25" customHeight="1">
      <c r="A53" s="1"/>
      <c r="B53" s="1"/>
      <c r="C53" s="1"/>
      <c r="D53" s="1"/>
      <c r="E53" s="1"/>
      <c r="F53" s="1"/>
      <c r="G53" s="1"/>
      <c r="H53" s="1"/>
      <c r="I53" s="1"/>
      <c r="J53" s="1"/>
      <c r="K53" s="1"/>
    </row>
    <row r="54" spans="1:11" ht="14.25" customHeight="1">
      <c r="A54" s="1"/>
      <c r="B54" s="1"/>
      <c r="C54" s="1"/>
      <c r="D54" s="1"/>
      <c r="E54" s="1"/>
      <c r="F54" s="1"/>
      <c r="G54" s="1"/>
      <c r="H54" s="1"/>
      <c r="I54" s="1"/>
      <c r="J54" s="1"/>
      <c r="K54" s="1"/>
    </row>
    <row r="55" spans="1:11" ht="14.25" customHeight="1">
      <c r="A55" s="1"/>
      <c r="B55" s="1"/>
      <c r="C55" s="1"/>
      <c r="D55" s="1"/>
      <c r="E55" s="1"/>
      <c r="F55" s="1"/>
      <c r="G55" s="1"/>
      <c r="H55" s="1"/>
      <c r="I55" s="1"/>
      <c r="J55" s="1"/>
      <c r="K55" s="1"/>
    </row>
    <row r="56" spans="1:11" ht="14.25" customHeight="1">
      <c r="A56" s="1"/>
      <c r="B56" s="1"/>
      <c r="C56" s="1"/>
      <c r="D56" s="1"/>
      <c r="E56" s="1"/>
      <c r="F56" s="1"/>
      <c r="G56" s="1"/>
      <c r="H56" s="1"/>
      <c r="I56" s="1"/>
      <c r="J56" s="1"/>
      <c r="K56" s="1"/>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14.25" customHeight="1">
      <c r="A59" s="1"/>
      <c r="B59" s="1"/>
      <c r="C59" s="1"/>
      <c r="D59" s="1"/>
      <c r="E59" s="1"/>
      <c r="F59" s="1"/>
      <c r="G59" s="1"/>
      <c r="H59" s="1"/>
      <c r="I59" s="1"/>
      <c r="J59" s="1"/>
      <c r="K59" s="1"/>
    </row>
    <row r="60" spans="1:11" ht="14.25" customHeight="1">
      <c r="A60" s="1"/>
      <c r="B60" s="1"/>
      <c r="C60" s="1"/>
      <c r="D60" s="1"/>
      <c r="E60" s="1"/>
      <c r="F60" s="1"/>
      <c r="G60" s="1"/>
      <c r="H60" s="1"/>
      <c r="I60" s="1"/>
      <c r="J60" s="1"/>
      <c r="K60" s="1"/>
    </row>
    <row r="61" spans="1:11" ht="14.25" customHeight="1">
      <c r="A61" s="1"/>
      <c r="B61" s="1"/>
      <c r="C61" s="1"/>
      <c r="D61" s="1"/>
      <c r="E61" s="1"/>
      <c r="F61" s="1"/>
      <c r="G61" s="1"/>
      <c r="H61" s="1"/>
      <c r="I61" s="1"/>
      <c r="J61" s="1"/>
      <c r="K61" s="1"/>
    </row>
    <row r="62" spans="1:11" ht="14.25" customHeight="1">
      <c r="A62" s="1"/>
      <c r="B62" s="1"/>
      <c r="C62" s="1"/>
      <c r="D62" s="1"/>
      <c r="E62" s="1"/>
      <c r="F62" s="1"/>
      <c r="G62" s="1"/>
      <c r="H62" s="1"/>
      <c r="I62" s="1"/>
      <c r="J62" s="1"/>
      <c r="K62" s="1"/>
    </row>
    <row r="63" spans="1:11" ht="14.25" customHeight="1">
      <c r="A63" s="1"/>
      <c r="B63" s="1"/>
      <c r="C63" s="1"/>
      <c r="D63" s="1"/>
      <c r="E63" s="1"/>
      <c r="F63" s="1"/>
      <c r="G63" s="1"/>
      <c r="H63" s="1"/>
      <c r="I63" s="1"/>
      <c r="J63" s="1"/>
      <c r="K63" s="1"/>
    </row>
    <row r="64" spans="1:11" ht="14.25" customHeight="1">
      <c r="A64" s="1"/>
      <c r="B64" s="1"/>
      <c r="C64" s="1"/>
      <c r="D64" s="1"/>
      <c r="E64" s="1"/>
      <c r="F64" s="1"/>
      <c r="G64" s="1"/>
      <c r="H64" s="1"/>
      <c r="I64" s="1"/>
      <c r="J64" s="1"/>
      <c r="K64" s="1"/>
    </row>
    <row r="65" spans="1:11" ht="14.25" customHeight="1">
      <c r="A65" s="1"/>
      <c r="B65" s="1"/>
      <c r="C65" s="1"/>
      <c r="D65" s="1"/>
      <c r="E65" s="1"/>
      <c r="F65" s="1"/>
      <c r="G65" s="1"/>
      <c r="H65" s="1"/>
      <c r="I65" s="1"/>
      <c r="J65" s="1"/>
      <c r="K65" s="1"/>
    </row>
    <row r="66" spans="1:11" ht="14.25" customHeight="1">
      <c r="A66" s="1"/>
      <c r="B66" s="1"/>
      <c r="C66" s="1"/>
      <c r="D66" s="1"/>
      <c r="E66" s="1"/>
      <c r="F66" s="1"/>
      <c r="G66" s="1"/>
      <c r="H66" s="1"/>
      <c r="I66" s="1"/>
      <c r="J66" s="1"/>
      <c r="K66" s="1"/>
    </row>
    <row r="67" spans="1:11" ht="14.25" customHeight="1">
      <c r="A67" s="1"/>
      <c r="B67" s="1"/>
      <c r="C67" s="1"/>
      <c r="D67" s="1"/>
      <c r="E67" s="1"/>
      <c r="F67" s="1"/>
      <c r="G67" s="1"/>
      <c r="H67" s="1"/>
      <c r="I67" s="1"/>
      <c r="J67" s="1"/>
      <c r="K67" s="1"/>
    </row>
    <row r="68" spans="1:11" ht="14.25" customHeight="1">
      <c r="A68" s="1"/>
      <c r="B68" s="1"/>
      <c r="C68" s="1"/>
      <c r="D68" s="1"/>
      <c r="E68" s="1"/>
      <c r="F68" s="1"/>
      <c r="G68" s="1"/>
      <c r="H68" s="1"/>
      <c r="I68" s="1"/>
      <c r="J68" s="1"/>
      <c r="K68" s="1"/>
    </row>
    <row r="69" spans="1:11" ht="14.25" customHeight="1">
      <c r="A69" s="1"/>
      <c r="B69" s="1"/>
      <c r="C69" s="1"/>
      <c r="D69" s="1"/>
      <c r="E69" s="1"/>
      <c r="F69" s="1"/>
      <c r="G69" s="1"/>
      <c r="H69" s="1"/>
      <c r="I69" s="1"/>
      <c r="J69" s="1"/>
      <c r="K69" s="1"/>
    </row>
    <row r="70" spans="1:11" ht="14.25" customHeight="1">
      <c r="A70" s="1"/>
      <c r="B70" s="1"/>
      <c r="C70" s="1"/>
      <c r="D70" s="1"/>
      <c r="E70" s="1"/>
      <c r="F70" s="1"/>
      <c r="G70" s="1"/>
      <c r="H70" s="1"/>
      <c r="I70" s="1"/>
      <c r="J70" s="1"/>
      <c r="K70" s="1"/>
    </row>
    <row r="71" spans="1:11" ht="14.25" customHeight="1">
      <c r="A71" s="1"/>
      <c r="B71" s="1"/>
      <c r="C71" s="1"/>
      <c r="D71" s="1"/>
      <c r="E71" s="1"/>
      <c r="F71" s="1"/>
      <c r="G71" s="1"/>
      <c r="H71" s="1"/>
      <c r="I71" s="1"/>
      <c r="J71" s="1"/>
      <c r="K71" s="1"/>
    </row>
    <row r="72" spans="1:11" ht="14.25" customHeight="1">
      <c r="A72" s="1"/>
      <c r="B72" s="1"/>
      <c r="C72" s="1"/>
      <c r="D72" s="1"/>
      <c r="E72" s="1"/>
      <c r="F72" s="1"/>
      <c r="G72" s="1"/>
      <c r="H72" s="1"/>
      <c r="I72" s="1"/>
      <c r="J72" s="1"/>
      <c r="K72" s="1"/>
    </row>
    <row r="73" spans="1:11" ht="14.25" customHeight="1">
      <c r="A73" s="1"/>
      <c r="B73" s="1"/>
      <c r="C73" s="1"/>
      <c r="D73" s="1"/>
      <c r="E73" s="1"/>
      <c r="F73" s="1"/>
      <c r="G73" s="1"/>
      <c r="H73" s="1"/>
      <c r="I73" s="1"/>
      <c r="J73" s="1"/>
      <c r="K73" s="1"/>
    </row>
    <row r="74" spans="1:11" ht="14.25" customHeight="1">
      <c r="A74" s="1"/>
      <c r="B74" s="1"/>
      <c r="C74" s="1"/>
      <c r="D74" s="1"/>
      <c r="E74" s="1"/>
      <c r="F74" s="1"/>
      <c r="G74" s="1"/>
      <c r="H74" s="1"/>
      <c r="I74" s="1"/>
      <c r="J74" s="1"/>
      <c r="K74" s="1"/>
    </row>
    <row r="75" spans="1:11" ht="15.75" customHeight="1"/>
  </sheetData>
  <mergeCells count="1">
    <mergeCell ref="A10:G10"/>
  </mergeCells>
  <pageMargins left="0.7" right="0.7" top="0.75" bottom="0.75" header="0.3" footer="0.3"/>
  <pageSetup scale="5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23588-2C99-4DD7-BB9A-58EA154FCB77}">
  <sheetPr>
    <pageSetUpPr fitToPage="1"/>
  </sheetPr>
  <dimension ref="A1:K62"/>
  <sheetViews>
    <sheetView topLeftCell="A16" zoomScaleNormal="100" workbookViewId="0">
      <selection activeCell="G24" sqref="G24"/>
    </sheetView>
  </sheetViews>
  <sheetFormatPr baseColWidth="10" defaultColWidth="14" defaultRowHeight="15"/>
  <cols>
    <col min="1" max="1" width="11.85546875" customWidth="1"/>
    <col min="2" max="2" width="65.42578125" customWidth="1"/>
    <col min="3" max="3" width="6.140625" customWidth="1"/>
    <col min="4" max="4" width="15.140625" customWidth="1"/>
    <col min="5" max="5" width="14" customWidth="1"/>
    <col min="6" max="6" width="30.140625" customWidth="1"/>
    <col min="7" max="7" width="14.7109375" customWidth="1"/>
    <col min="8" max="8" width="10.7109375" customWidth="1"/>
    <col min="9" max="9" width="15.7109375" customWidth="1"/>
    <col min="10" max="10" width="12.7109375" customWidth="1"/>
    <col min="11" max="11" width="10.7109375" customWidth="1"/>
  </cols>
  <sheetData>
    <row r="1" spans="1:7" s="14" customFormat="1" ht="15.75">
      <c r="A1" s="10" t="s">
        <v>249</v>
      </c>
      <c r="B1" s="11"/>
      <c r="C1" s="11"/>
      <c r="D1" s="11"/>
      <c r="E1" s="12"/>
      <c r="F1" s="13"/>
      <c r="G1" s="13"/>
    </row>
    <row r="2" spans="1:7" s="14" customFormat="1" ht="15.75">
      <c r="A2" s="10" t="s">
        <v>250</v>
      </c>
      <c r="B2" s="11"/>
      <c r="C2" s="11"/>
      <c r="D2" s="11"/>
      <c r="E2" s="12"/>
      <c r="F2" s="13"/>
      <c r="G2" s="13"/>
    </row>
    <row r="3" spans="1:7" s="14" customFormat="1" ht="15.75" customHeight="1">
      <c r="A3" s="10" t="s">
        <v>251</v>
      </c>
      <c r="B3" s="11"/>
      <c r="C3" s="11"/>
      <c r="D3" s="11"/>
      <c r="E3" s="12"/>
      <c r="F3" s="15"/>
      <c r="G3" s="15"/>
    </row>
    <row r="4" spans="1:7" s="14" customFormat="1" ht="15.75">
      <c r="A4" s="10" t="s">
        <v>252</v>
      </c>
      <c r="B4" s="11"/>
      <c r="C4" s="11"/>
      <c r="D4" s="11"/>
      <c r="E4" s="12"/>
      <c r="F4" s="13"/>
      <c r="G4" s="13"/>
    </row>
    <row r="5" spans="1:7" s="14" customFormat="1" ht="15.75">
      <c r="A5" s="10" t="s">
        <v>253</v>
      </c>
      <c r="B5" s="11"/>
      <c r="C5" s="11"/>
      <c r="D5" s="11"/>
      <c r="E5" s="12"/>
      <c r="F5" s="13"/>
      <c r="G5" s="13"/>
    </row>
    <row r="6" spans="1:7" s="14" customFormat="1" ht="15.75">
      <c r="A6" s="10" t="s">
        <v>254</v>
      </c>
      <c r="B6" s="11"/>
      <c r="C6" s="11"/>
      <c r="D6" s="11"/>
      <c r="E6" s="12"/>
      <c r="F6" s="13"/>
      <c r="G6" s="13"/>
    </row>
    <row r="7" spans="1:7" s="14" customFormat="1" ht="15.75">
      <c r="A7" s="10" t="s">
        <v>255</v>
      </c>
      <c r="B7" s="11"/>
      <c r="C7" s="11"/>
      <c r="D7" s="11"/>
      <c r="E7" s="12"/>
      <c r="F7" s="13"/>
      <c r="G7" s="13"/>
    </row>
    <row r="8" spans="1:7" s="14" customFormat="1" ht="15.75">
      <c r="A8" s="10" t="s">
        <v>344</v>
      </c>
      <c r="B8" s="11"/>
      <c r="C8" s="11"/>
      <c r="D8" s="11"/>
      <c r="E8" s="12"/>
      <c r="F8" s="13"/>
      <c r="G8" s="13"/>
    </row>
    <row r="9" spans="1:7" s="14" customFormat="1" ht="15.75">
      <c r="A9" s="16"/>
      <c r="B9" s="16"/>
      <c r="C9" s="16"/>
      <c r="D9" s="16"/>
      <c r="E9" s="16"/>
      <c r="F9" s="16"/>
      <c r="G9" s="16"/>
    </row>
    <row r="10" spans="1:7" s="14" customFormat="1" ht="21.75" thickBot="1">
      <c r="A10" s="40" t="s">
        <v>257</v>
      </c>
      <c r="B10" s="40"/>
      <c r="C10" s="40"/>
      <c r="D10" s="40"/>
      <c r="E10" s="40"/>
      <c r="F10" s="40"/>
      <c r="G10" s="40"/>
    </row>
    <row r="11" spans="1:7" s="14" customFormat="1" ht="30">
      <c r="A11" s="18" t="s">
        <v>258</v>
      </c>
      <c r="B11" s="19" t="s">
        <v>259</v>
      </c>
      <c r="C11" s="20" t="s">
        <v>260</v>
      </c>
      <c r="D11" s="20" t="s">
        <v>261</v>
      </c>
      <c r="E11" s="20" t="s">
        <v>262</v>
      </c>
      <c r="F11" s="20" t="s">
        <v>263</v>
      </c>
      <c r="G11" s="21" t="s">
        <v>264</v>
      </c>
    </row>
    <row r="12" spans="1:7" s="14" customFormat="1" ht="45">
      <c r="A12" s="22">
        <v>45537</v>
      </c>
      <c r="B12" s="28" t="s">
        <v>319</v>
      </c>
      <c r="C12" s="23">
        <v>1</v>
      </c>
      <c r="D12" s="30">
        <v>9515.36</v>
      </c>
      <c r="E12" s="30">
        <v>9515.36</v>
      </c>
      <c r="F12" s="23" t="s">
        <v>318</v>
      </c>
      <c r="G12" s="24" t="s">
        <v>337</v>
      </c>
    </row>
    <row r="13" spans="1:7" s="14" customFormat="1" ht="30">
      <c r="A13" s="22">
        <v>45540</v>
      </c>
      <c r="B13" s="28" t="s">
        <v>320</v>
      </c>
      <c r="C13" s="23">
        <v>1</v>
      </c>
      <c r="D13" s="30">
        <v>1000</v>
      </c>
      <c r="E13" s="30">
        <v>1000</v>
      </c>
      <c r="F13" s="23" t="s">
        <v>229</v>
      </c>
      <c r="G13" s="24" t="s">
        <v>304</v>
      </c>
    </row>
    <row r="14" spans="1:7" s="14" customFormat="1" ht="45">
      <c r="A14" s="22">
        <v>45543</v>
      </c>
      <c r="B14" s="28" t="s">
        <v>368</v>
      </c>
      <c r="C14" s="23">
        <v>2</v>
      </c>
      <c r="D14" s="30">
        <f>+E14/C14</f>
        <v>22730.5</v>
      </c>
      <c r="E14" s="30">
        <v>45461</v>
      </c>
      <c r="F14" s="23" t="s">
        <v>21</v>
      </c>
      <c r="G14" s="24" t="s">
        <v>309</v>
      </c>
    </row>
    <row r="15" spans="1:7" s="14" customFormat="1" ht="45">
      <c r="A15" s="22">
        <v>45544</v>
      </c>
      <c r="B15" s="28" t="s">
        <v>321</v>
      </c>
      <c r="C15" s="23">
        <v>1</v>
      </c>
      <c r="D15" s="30">
        <v>1486.65</v>
      </c>
      <c r="E15" s="30">
        <v>1486.65</v>
      </c>
      <c r="F15" s="23" t="s">
        <v>25</v>
      </c>
      <c r="G15" s="24" t="s">
        <v>310</v>
      </c>
    </row>
    <row r="16" spans="1:7" s="14" customFormat="1" ht="45">
      <c r="A16" s="22">
        <v>45544</v>
      </c>
      <c r="B16" s="28" t="s">
        <v>322</v>
      </c>
      <c r="C16" s="23">
        <v>1</v>
      </c>
      <c r="D16" s="30">
        <v>655.88</v>
      </c>
      <c r="E16" s="30">
        <v>655.88</v>
      </c>
      <c r="F16" s="23" t="s">
        <v>25</v>
      </c>
      <c r="G16" s="24" t="s">
        <v>310</v>
      </c>
    </row>
    <row r="17" spans="1:7" s="14" customFormat="1" ht="30">
      <c r="A17" s="22">
        <v>45547</v>
      </c>
      <c r="B17" s="28" t="s">
        <v>323</v>
      </c>
      <c r="C17" s="23">
        <v>1</v>
      </c>
      <c r="D17" s="30">
        <v>199</v>
      </c>
      <c r="E17" s="30">
        <v>199</v>
      </c>
      <c r="F17" s="23" t="s">
        <v>0</v>
      </c>
      <c r="G17" s="24" t="s">
        <v>280</v>
      </c>
    </row>
    <row r="18" spans="1:7" s="14" customFormat="1" ht="30">
      <c r="A18" s="22">
        <v>45547</v>
      </c>
      <c r="B18" s="28" t="s">
        <v>325</v>
      </c>
      <c r="C18" s="23">
        <v>1</v>
      </c>
      <c r="D18" s="30">
        <v>54081.23</v>
      </c>
      <c r="E18" s="30">
        <v>54081.23</v>
      </c>
      <c r="F18" s="23" t="s">
        <v>324</v>
      </c>
      <c r="G18" s="24" t="s">
        <v>338</v>
      </c>
    </row>
    <row r="19" spans="1:7" s="14" customFormat="1">
      <c r="A19" s="22">
        <v>45548</v>
      </c>
      <c r="B19" s="28" t="s">
        <v>276</v>
      </c>
      <c r="C19" s="23">
        <v>1</v>
      </c>
      <c r="D19" s="30">
        <v>3868.84</v>
      </c>
      <c r="E19" s="30">
        <v>3868.84</v>
      </c>
      <c r="F19" s="23" t="s">
        <v>6</v>
      </c>
      <c r="G19" s="24" t="s">
        <v>277</v>
      </c>
    </row>
    <row r="20" spans="1:7" s="14" customFormat="1" ht="30">
      <c r="A20" s="22">
        <v>45548</v>
      </c>
      <c r="B20" s="28" t="s">
        <v>326</v>
      </c>
      <c r="C20" s="23">
        <v>1</v>
      </c>
      <c r="D20" s="30">
        <v>1080</v>
      </c>
      <c r="E20" s="30">
        <v>1080</v>
      </c>
      <c r="F20" s="23" t="s">
        <v>53</v>
      </c>
      <c r="G20" s="24">
        <v>261575716</v>
      </c>
    </row>
    <row r="21" spans="1:7" s="14" customFormat="1" ht="30">
      <c r="A21" s="22">
        <v>45552</v>
      </c>
      <c r="B21" s="28" t="s">
        <v>328</v>
      </c>
      <c r="C21" s="23">
        <v>1</v>
      </c>
      <c r="D21" s="30">
        <v>364</v>
      </c>
      <c r="E21" s="30">
        <v>364</v>
      </c>
      <c r="F21" s="23" t="s">
        <v>0</v>
      </c>
      <c r="G21" s="24" t="s">
        <v>280</v>
      </c>
    </row>
    <row r="22" spans="1:7" s="14" customFormat="1" ht="30">
      <c r="A22" s="22">
        <v>45552</v>
      </c>
      <c r="B22" s="28" t="s">
        <v>329</v>
      </c>
      <c r="C22" s="23">
        <v>1</v>
      </c>
      <c r="D22" s="30">
        <v>1408.97</v>
      </c>
      <c r="E22" s="30">
        <v>1408.97</v>
      </c>
      <c r="F22" s="23" t="s">
        <v>56</v>
      </c>
      <c r="G22" s="24" t="s">
        <v>288</v>
      </c>
    </row>
    <row r="23" spans="1:7" s="14" customFormat="1" ht="30">
      <c r="A23" s="22">
        <v>45553</v>
      </c>
      <c r="B23" s="28" t="s">
        <v>330</v>
      </c>
      <c r="C23" s="23">
        <v>1</v>
      </c>
      <c r="D23" s="30">
        <v>276.89999999999998</v>
      </c>
      <c r="E23" s="30">
        <v>276.89999999999998</v>
      </c>
      <c r="F23" s="23" t="s">
        <v>282</v>
      </c>
      <c r="G23" s="24" t="s">
        <v>283</v>
      </c>
    </row>
    <row r="24" spans="1:7" s="14" customFormat="1" ht="45">
      <c r="A24" s="22">
        <v>45553</v>
      </c>
      <c r="B24" s="28" t="s">
        <v>332</v>
      </c>
      <c r="C24" s="23">
        <v>1</v>
      </c>
      <c r="D24" s="30">
        <v>10522.8</v>
      </c>
      <c r="E24" s="30">
        <v>10522.8</v>
      </c>
      <c r="F24" s="23" t="s">
        <v>331</v>
      </c>
      <c r="G24" s="24" t="s">
        <v>339</v>
      </c>
    </row>
    <row r="25" spans="1:7" s="14" customFormat="1">
      <c r="A25" s="22">
        <v>45553</v>
      </c>
      <c r="B25" s="28" t="s">
        <v>333</v>
      </c>
      <c r="C25" s="23">
        <v>1</v>
      </c>
      <c r="D25" s="30">
        <v>92.52</v>
      </c>
      <c r="E25" s="30">
        <v>92.52</v>
      </c>
      <c r="F25" s="23" t="s">
        <v>0</v>
      </c>
      <c r="G25" s="24" t="s">
        <v>280</v>
      </c>
    </row>
    <row r="26" spans="1:7" s="14" customFormat="1" ht="30">
      <c r="A26" s="22">
        <v>45559</v>
      </c>
      <c r="B26" s="28" t="s">
        <v>334</v>
      </c>
      <c r="C26" s="23">
        <v>1</v>
      </c>
      <c r="D26" s="30">
        <v>1000</v>
      </c>
      <c r="E26" s="30">
        <v>1000</v>
      </c>
      <c r="F26" s="23" t="s">
        <v>229</v>
      </c>
      <c r="G26" s="24" t="s">
        <v>304</v>
      </c>
    </row>
    <row r="27" spans="1:7" s="14" customFormat="1" ht="30">
      <c r="A27" s="22">
        <v>45562</v>
      </c>
      <c r="B27" s="28" t="s">
        <v>306</v>
      </c>
      <c r="C27" s="23">
        <v>1</v>
      </c>
      <c r="D27" s="30">
        <v>4500</v>
      </c>
      <c r="E27" s="30">
        <v>4500</v>
      </c>
      <c r="F27" s="23" t="s">
        <v>5</v>
      </c>
      <c r="G27" s="24" t="s">
        <v>307</v>
      </c>
    </row>
    <row r="28" spans="1:7" s="14" customFormat="1" ht="30">
      <c r="A28" s="22">
        <v>45562</v>
      </c>
      <c r="B28" s="28" t="s">
        <v>301</v>
      </c>
      <c r="C28" s="23">
        <v>1</v>
      </c>
      <c r="D28" s="30">
        <v>7936.15</v>
      </c>
      <c r="E28" s="30">
        <v>7936.15</v>
      </c>
      <c r="F28" s="23" t="s">
        <v>185</v>
      </c>
      <c r="G28" s="24" t="s">
        <v>302</v>
      </c>
    </row>
    <row r="29" spans="1:7" s="14" customFormat="1" ht="30">
      <c r="A29" s="22">
        <v>45563</v>
      </c>
      <c r="B29" s="28" t="s">
        <v>335</v>
      </c>
      <c r="C29" s="23">
        <v>16</v>
      </c>
      <c r="D29" s="30">
        <f>+E29/16</f>
        <v>118.75</v>
      </c>
      <c r="E29" s="30">
        <v>1900</v>
      </c>
      <c r="F29" s="23" t="s">
        <v>206</v>
      </c>
      <c r="G29" s="24" t="s">
        <v>340</v>
      </c>
    </row>
    <row r="30" spans="1:7" s="14" customFormat="1" ht="30">
      <c r="A30" s="22">
        <v>45565</v>
      </c>
      <c r="B30" s="28" t="s">
        <v>336</v>
      </c>
      <c r="C30" s="23">
        <v>1</v>
      </c>
      <c r="D30" s="30">
        <v>1260</v>
      </c>
      <c r="E30" s="30">
        <v>1260</v>
      </c>
      <c r="F30" s="23" t="s">
        <v>53</v>
      </c>
      <c r="G30" s="24">
        <v>261575716</v>
      </c>
    </row>
    <row r="31" spans="1:7" s="14" customFormat="1">
      <c r="A31" s="22">
        <v>45534</v>
      </c>
      <c r="B31" s="28" t="s">
        <v>276</v>
      </c>
      <c r="C31" s="23">
        <v>1</v>
      </c>
      <c r="D31" s="30">
        <v>3831.15</v>
      </c>
      <c r="E31" s="30">
        <v>3831.15</v>
      </c>
      <c r="F31" s="23" t="s">
        <v>341</v>
      </c>
      <c r="G31" s="24" t="s">
        <v>277</v>
      </c>
    </row>
    <row r="32" spans="1:7" s="14" customFormat="1" ht="30">
      <c r="A32" s="31">
        <v>45553</v>
      </c>
      <c r="B32" s="32" t="s">
        <v>371</v>
      </c>
      <c r="C32" s="33">
        <v>1</v>
      </c>
      <c r="D32" s="34">
        <v>17745</v>
      </c>
      <c r="E32" s="34">
        <v>17745</v>
      </c>
      <c r="F32" s="33" t="s">
        <v>370</v>
      </c>
      <c r="G32" s="35" t="s">
        <v>311</v>
      </c>
    </row>
    <row r="33" spans="1:7" s="14" customFormat="1" ht="60">
      <c r="A33" s="31">
        <v>45553</v>
      </c>
      <c r="B33" s="32" t="s">
        <v>373</v>
      </c>
      <c r="C33" s="33">
        <v>1</v>
      </c>
      <c r="D33" s="34">
        <v>19093.099999999999</v>
      </c>
      <c r="E33" s="34">
        <v>19093.099999999999</v>
      </c>
      <c r="F33" s="33" t="s">
        <v>372</v>
      </c>
      <c r="G33" s="35" t="s">
        <v>364</v>
      </c>
    </row>
    <row r="34" spans="1:7" s="14" customFormat="1" ht="75">
      <c r="A34" s="31">
        <v>45553</v>
      </c>
      <c r="B34" s="32" t="s">
        <v>375</v>
      </c>
      <c r="C34" s="33">
        <v>1</v>
      </c>
      <c r="D34" s="34">
        <v>11656.84</v>
      </c>
      <c r="E34" s="34">
        <v>11656.84</v>
      </c>
      <c r="F34" s="33" t="s">
        <v>374</v>
      </c>
      <c r="G34" s="35" t="s">
        <v>364</v>
      </c>
    </row>
    <row r="35" spans="1:7" s="14" customFormat="1" ht="90">
      <c r="A35" s="31">
        <v>45553</v>
      </c>
      <c r="B35" s="32" t="s">
        <v>376</v>
      </c>
      <c r="C35" s="33">
        <v>1</v>
      </c>
      <c r="D35" s="34">
        <v>9680</v>
      </c>
      <c r="E35" s="34">
        <v>9680</v>
      </c>
      <c r="F35" s="33" t="s">
        <v>327</v>
      </c>
      <c r="G35" s="35" t="s">
        <v>364</v>
      </c>
    </row>
    <row r="36" spans="1:7" s="14" customFormat="1" ht="90">
      <c r="A36" s="31">
        <v>45553</v>
      </c>
      <c r="B36" s="32" t="s">
        <v>376</v>
      </c>
      <c r="C36" s="33">
        <v>1</v>
      </c>
      <c r="D36" s="34">
        <v>8880</v>
      </c>
      <c r="E36" s="34">
        <v>8880</v>
      </c>
      <c r="F36" s="33" t="s">
        <v>374</v>
      </c>
      <c r="G36" s="35" t="s">
        <v>364</v>
      </c>
    </row>
    <row r="37" spans="1:7" s="14" customFormat="1" ht="60">
      <c r="A37" s="31">
        <v>45553</v>
      </c>
      <c r="B37" s="32" t="s">
        <v>373</v>
      </c>
      <c r="C37" s="33">
        <v>1</v>
      </c>
      <c r="D37" s="34">
        <v>20212.2</v>
      </c>
      <c r="E37" s="34">
        <v>20212.2</v>
      </c>
      <c r="F37" s="33" t="s">
        <v>327</v>
      </c>
      <c r="G37" s="35" t="s">
        <v>364</v>
      </c>
    </row>
    <row r="38" spans="1:7" s="14" customFormat="1" ht="60">
      <c r="A38" s="31">
        <v>45553</v>
      </c>
      <c r="B38" s="32" t="s">
        <v>373</v>
      </c>
      <c r="C38" s="33">
        <v>1</v>
      </c>
      <c r="D38" s="34">
        <v>20212.2</v>
      </c>
      <c r="E38" s="34">
        <v>20212.2</v>
      </c>
      <c r="F38" s="33" t="s">
        <v>374</v>
      </c>
      <c r="G38" s="35" t="s">
        <v>364</v>
      </c>
    </row>
    <row r="39" spans="1:7" s="14" customFormat="1" ht="75">
      <c r="A39" s="31">
        <v>45553</v>
      </c>
      <c r="B39" s="32" t="s">
        <v>377</v>
      </c>
      <c r="C39" s="33">
        <v>1</v>
      </c>
      <c r="D39" s="34">
        <v>19666.5</v>
      </c>
      <c r="E39" s="34">
        <v>19666.5</v>
      </c>
      <c r="F39" s="33" t="s">
        <v>374</v>
      </c>
      <c r="G39" s="35" t="s">
        <v>364</v>
      </c>
    </row>
    <row r="40" spans="1:7" s="14" customFormat="1" ht="60">
      <c r="A40" s="31">
        <v>45553</v>
      </c>
      <c r="B40" s="32" t="s">
        <v>378</v>
      </c>
      <c r="C40" s="33">
        <v>1</v>
      </c>
      <c r="D40" s="34">
        <v>7986.67</v>
      </c>
      <c r="E40" s="34">
        <v>7986.67</v>
      </c>
      <c r="F40" s="33" t="s">
        <v>327</v>
      </c>
      <c r="G40" s="35" t="s">
        <v>364</v>
      </c>
    </row>
    <row r="41" spans="1:7" s="14" customFormat="1" ht="60">
      <c r="A41" s="31">
        <v>45553</v>
      </c>
      <c r="B41" s="32" t="s">
        <v>379</v>
      </c>
      <c r="C41" s="33">
        <v>1</v>
      </c>
      <c r="D41" s="34">
        <v>1964.67</v>
      </c>
      <c r="E41" s="34">
        <v>1964.67</v>
      </c>
      <c r="F41" s="33" t="s">
        <v>372</v>
      </c>
      <c r="G41" s="35" t="s">
        <v>364</v>
      </c>
    </row>
    <row r="42" spans="1:7" s="14" customFormat="1" ht="45">
      <c r="A42" s="31">
        <v>45560</v>
      </c>
      <c r="B42" s="32" t="s">
        <v>380</v>
      </c>
      <c r="C42" s="33">
        <v>1</v>
      </c>
      <c r="D42" s="34">
        <v>10759.19</v>
      </c>
      <c r="E42" s="34">
        <v>10759.19</v>
      </c>
      <c r="F42" s="33" t="s">
        <v>21</v>
      </c>
      <c r="G42" s="35" t="s">
        <v>309</v>
      </c>
    </row>
    <row r="43" spans="1:7" s="14" customFormat="1" ht="45">
      <c r="A43" s="31">
        <v>45560</v>
      </c>
      <c r="B43" s="32" t="s">
        <v>382</v>
      </c>
      <c r="C43" s="33">
        <v>1</v>
      </c>
      <c r="D43" s="34">
        <v>12133.4</v>
      </c>
      <c r="E43" s="34">
        <v>12133.4</v>
      </c>
      <c r="F43" s="33" t="s">
        <v>381</v>
      </c>
      <c r="G43" s="35" t="s">
        <v>364</v>
      </c>
    </row>
    <row r="44" spans="1:7" s="14" customFormat="1" ht="45">
      <c r="A44" s="31">
        <v>45560</v>
      </c>
      <c r="B44" s="32" t="s">
        <v>383</v>
      </c>
      <c r="C44" s="33">
        <v>1</v>
      </c>
      <c r="D44" s="34">
        <v>170.77</v>
      </c>
      <c r="E44" s="34">
        <v>170.77</v>
      </c>
      <c r="F44" s="33" t="s">
        <v>81</v>
      </c>
      <c r="G44" s="35" t="s">
        <v>364</v>
      </c>
    </row>
    <row r="45" spans="1:7" s="14" customFormat="1" ht="45">
      <c r="A45" s="31">
        <v>45561</v>
      </c>
      <c r="B45" s="32" t="s">
        <v>384</v>
      </c>
      <c r="C45" s="33">
        <v>1</v>
      </c>
      <c r="D45" s="34">
        <v>21404.17</v>
      </c>
      <c r="E45" s="34">
        <v>21404.17</v>
      </c>
      <c r="F45" s="33" t="s">
        <v>21</v>
      </c>
      <c r="G45" s="35" t="s">
        <v>309</v>
      </c>
    </row>
    <row r="46" spans="1:7" s="14" customFormat="1" ht="60">
      <c r="A46" s="31">
        <v>45561</v>
      </c>
      <c r="B46" s="32" t="s">
        <v>386</v>
      </c>
      <c r="C46" s="33">
        <v>1</v>
      </c>
      <c r="D46" s="34">
        <v>17670.78</v>
      </c>
      <c r="E46" s="34">
        <v>17670.78</v>
      </c>
      <c r="F46" s="33" t="s">
        <v>385</v>
      </c>
      <c r="G46" s="35" t="s">
        <v>364</v>
      </c>
    </row>
    <row r="47" spans="1:7" s="14" customFormat="1" ht="60">
      <c r="A47" s="31">
        <v>45561</v>
      </c>
      <c r="B47" s="32" t="s">
        <v>386</v>
      </c>
      <c r="C47" s="33">
        <v>1</v>
      </c>
      <c r="D47" s="34">
        <v>17670.78</v>
      </c>
      <c r="E47" s="34">
        <v>17670.78</v>
      </c>
      <c r="F47" s="33" t="s">
        <v>369</v>
      </c>
      <c r="G47" s="35" t="s">
        <v>364</v>
      </c>
    </row>
    <row r="48" spans="1:7" s="14" customFormat="1" ht="45">
      <c r="A48" s="31">
        <v>45561</v>
      </c>
      <c r="B48" s="32" t="s">
        <v>387</v>
      </c>
      <c r="C48" s="33">
        <v>1</v>
      </c>
      <c r="D48" s="34">
        <v>17411.830000000002</v>
      </c>
      <c r="E48" s="34">
        <v>17411.830000000002</v>
      </c>
      <c r="F48" s="33" t="s">
        <v>324</v>
      </c>
      <c r="G48" s="35" t="s">
        <v>364</v>
      </c>
    </row>
    <row r="49" spans="1:11" s="14" customFormat="1" ht="60">
      <c r="A49" s="31">
        <v>45561</v>
      </c>
      <c r="B49" s="32" t="s">
        <v>388</v>
      </c>
      <c r="C49" s="33">
        <v>1</v>
      </c>
      <c r="D49" s="34">
        <v>6725.1</v>
      </c>
      <c r="E49" s="34">
        <v>6725.1</v>
      </c>
      <c r="F49" s="33" t="s">
        <v>385</v>
      </c>
      <c r="G49" s="35" t="s">
        <v>364</v>
      </c>
    </row>
    <row r="50" spans="1:11" s="14" customFormat="1" ht="60">
      <c r="A50" s="31">
        <v>45561</v>
      </c>
      <c r="B50" s="32" t="s">
        <v>388</v>
      </c>
      <c r="C50" s="33">
        <v>1</v>
      </c>
      <c r="D50" s="34">
        <v>6725.1</v>
      </c>
      <c r="E50" s="34">
        <v>6725.1</v>
      </c>
      <c r="F50" s="33" t="s">
        <v>9</v>
      </c>
      <c r="G50" s="35" t="s">
        <v>364</v>
      </c>
    </row>
    <row r="51" spans="1:11" s="14" customFormat="1" ht="45">
      <c r="A51" s="31">
        <v>45561</v>
      </c>
      <c r="B51" s="32" t="s">
        <v>389</v>
      </c>
      <c r="C51" s="33">
        <v>1</v>
      </c>
      <c r="D51" s="34">
        <v>5526.95</v>
      </c>
      <c r="E51" s="34">
        <v>5526.95</v>
      </c>
      <c r="F51" s="33" t="s">
        <v>324</v>
      </c>
      <c r="G51" s="35" t="s">
        <v>364</v>
      </c>
    </row>
    <row r="52" spans="1:11" s="14" customFormat="1" ht="45">
      <c r="A52" s="31">
        <v>45561</v>
      </c>
      <c r="B52" s="32" t="s">
        <v>390</v>
      </c>
      <c r="C52" s="33">
        <v>1</v>
      </c>
      <c r="D52" s="34">
        <v>30478.87</v>
      </c>
      <c r="E52" s="34">
        <v>30478.87</v>
      </c>
      <c r="F52" s="33" t="s">
        <v>385</v>
      </c>
      <c r="G52" s="35" t="s">
        <v>364</v>
      </c>
    </row>
    <row r="53" spans="1:11" s="14" customFormat="1" ht="45">
      <c r="A53" s="31">
        <v>45561</v>
      </c>
      <c r="B53" s="32" t="s">
        <v>390</v>
      </c>
      <c r="C53" s="33">
        <v>1</v>
      </c>
      <c r="D53" s="34">
        <v>30478.87</v>
      </c>
      <c r="E53" s="34">
        <v>30478.87</v>
      </c>
      <c r="F53" s="33" t="s">
        <v>9</v>
      </c>
      <c r="G53" s="35" t="s">
        <v>364</v>
      </c>
    </row>
    <row r="54" spans="1:11" s="14" customFormat="1" ht="45">
      <c r="A54" s="31">
        <v>45561</v>
      </c>
      <c r="B54" s="32" t="s">
        <v>391</v>
      </c>
      <c r="C54" s="33">
        <v>1</v>
      </c>
      <c r="D54" s="34">
        <v>14870.59</v>
      </c>
      <c r="E54" s="34">
        <v>14870.59</v>
      </c>
      <c r="F54" s="33" t="s">
        <v>385</v>
      </c>
      <c r="G54" s="35" t="s">
        <v>364</v>
      </c>
    </row>
    <row r="55" spans="1:11" s="14" customFormat="1" ht="45">
      <c r="A55" s="31">
        <v>45561</v>
      </c>
      <c r="B55" s="32" t="s">
        <v>391</v>
      </c>
      <c r="C55" s="33">
        <v>1</v>
      </c>
      <c r="D55" s="34">
        <v>14870.59</v>
      </c>
      <c r="E55" s="34">
        <v>14870.59</v>
      </c>
      <c r="F55" s="33" t="s">
        <v>9</v>
      </c>
      <c r="G55" s="35" t="s">
        <v>364</v>
      </c>
    </row>
    <row r="56" spans="1:11" s="14" customFormat="1" ht="15.75" thickBot="1">
      <c r="A56" s="25"/>
      <c r="B56" s="26"/>
      <c r="C56" s="26"/>
      <c r="D56" s="26"/>
      <c r="E56" s="26"/>
      <c r="F56" s="26"/>
      <c r="G56" s="27"/>
    </row>
    <row r="57" spans="1:11" ht="14.25" customHeight="1">
      <c r="A57" s="1"/>
      <c r="B57" s="1"/>
      <c r="C57" s="1"/>
      <c r="D57" s="1"/>
      <c r="E57" s="1"/>
      <c r="F57" s="1"/>
      <c r="G57" s="1"/>
      <c r="H57" s="1"/>
      <c r="I57" s="1"/>
      <c r="J57" s="1"/>
      <c r="K57" s="1"/>
    </row>
    <row r="58" spans="1:11" ht="14.25" customHeight="1">
      <c r="A58" s="1"/>
      <c r="B58" s="1"/>
      <c r="C58" s="1"/>
      <c r="D58" s="1"/>
      <c r="E58" s="1"/>
      <c r="F58" s="1"/>
      <c r="G58" s="1"/>
      <c r="H58" s="1"/>
      <c r="I58" s="1"/>
      <c r="J58" s="1"/>
      <c r="K58" s="1"/>
    </row>
    <row r="59" spans="1:11" ht="0.75" customHeight="1">
      <c r="A59" s="1"/>
      <c r="B59" s="3"/>
      <c r="C59" s="3"/>
      <c r="D59" s="3"/>
      <c r="E59" s="3"/>
      <c r="F59" s="3"/>
      <c r="G59" s="3"/>
      <c r="H59" s="3"/>
      <c r="I59" s="3"/>
      <c r="J59" s="3"/>
      <c r="K59" s="1"/>
    </row>
    <row r="60" spans="1:11" ht="14.25" customHeight="1">
      <c r="A60" s="1"/>
      <c r="B60" s="39" t="s">
        <v>2</v>
      </c>
      <c r="K60" s="1"/>
    </row>
    <row r="61" spans="1:11" ht="14.25" customHeight="1">
      <c r="A61" s="1"/>
      <c r="B61" s="39" t="s">
        <v>3</v>
      </c>
      <c r="K61" s="1"/>
    </row>
    <row r="62" spans="1:11">
      <c r="A62" s="29"/>
    </row>
  </sheetData>
  <mergeCells count="1">
    <mergeCell ref="A10:G10"/>
  </mergeCells>
  <pageMargins left="0.7" right="0.7"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12</vt:i4>
      </vt:variant>
    </vt:vector>
  </HeadingPairs>
  <TitlesOfParts>
    <vt:vector size="24" baseType="lpstr">
      <vt:lpstr>ENERO</vt:lpstr>
      <vt:lpstr>FEBRERO</vt:lpstr>
      <vt:lpstr>MARZO</vt:lpstr>
      <vt:lpstr>ABRIL</vt:lpstr>
      <vt:lpstr>MAYO</vt:lpstr>
      <vt:lpstr>JUNIO</vt:lpstr>
      <vt:lpstr>JULIO</vt:lpstr>
      <vt:lpstr>AGOSTO</vt:lpstr>
      <vt:lpstr>SEPTIEMBRE</vt:lpstr>
      <vt:lpstr>OCTUBRE</vt:lpstr>
      <vt:lpstr>NOVIEMBRE</vt:lpstr>
      <vt:lpstr>DICIEMBRE </vt:lpstr>
      <vt:lpstr>ABRIL!Área_de_impresión</vt:lpstr>
      <vt:lpstr>AGOSTO!Área_de_impresión</vt:lpstr>
      <vt:lpstr>'DICIEMBRE '!Área_de_impresión</vt:lpstr>
      <vt:lpstr>ENERO!Área_de_impresión</vt:lpstr>
      <vt:lpstr>FEBRERO!Área_de_impresión</vt:lpstr>
      <vt:lpstr>JULIO!Área_de_impresión</vt:lpstr>
      <vt:lpstr>JUNIO!Área_de_impresión</vt:lpstr>
      <vt:lpstr>MARZO!Área_de_impresión</vt:lpstr>
      <vt:lpstr>MAYO!Área_de_impresión</vt:lpstr>
      <vt:lpstr>NOVIEMBRE!Área_de_impresión</vt:lpstr>
      <vt:lpstr>OCTUBRE!Área_de_impresión</vt:lpstr>
      <vt:lpstr>SEPTIEMBRE!Área_de_impresión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 de caza</dc:creator>
  <cp:lastModifiedBy>Coordinador Financiero</cp:lastModifiedBy>
  <cp:lastPrinted>2024-11-29T17:52:17Z</cp:lastPrinted>
  <dcterms:created xsi:type="dcterms:W3CDTF">2008-09-11T04:47:20Z</dcterms:created>
  <dcterms:modified xsi:type="dcterms:W3CDTF">2025-01-22T18:20:07Z</dcterms:modified>
</cp:coreProperties>
</file>